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benz/Documents/PIP/2019-20/SUP PIP 2019-20 Final  Mizoram/RCH/"/>
    </mc:Choice>
  </mc:AlternateContent>
  <xr:revisionPtr revIDLastSave="0" documentId="13_ncr:1_{1A623F6D-BBF5-CA4E-9C50-E722C3F9F8ED}" xr6:coauthVersionLast="45" xr6:coauthVersionMax="45" xr10:uidLastSave="{00000000-0000-0000-0000-000000000000}"/>
  <bookViews>
    <workbookView xWindow="0" yWindow="460" windowWidth="28800" windowHeight="15940" xr2:uid="{A5125267-5383-4A1A-9DAA-FE6935797E9B}"/>
  </bookViews>
  <sheets>
    <sheet name="Consolidate" sheetId="3" r:id="rId1"/>
    <sheet name="AE" sheetId="12" r:id="rId2"/>
    <sheet name="AW" sheetId="2" r:id="rId3"/>
    <sheet name="Chp" sheetId="8" r:id="rId4"/>
    <sheet name="Kol" sheetId="9" r:id="rId5"/>
    <sheet name="Mmt" sheetId="5" r:id="rId6"/>
    <sheet name="Lti" sheetId="10" r:id="rId7"/>
    <sheet name="Lli" sheetId="11" r:id="rId8"/>
    <sheet name="SH" sheetId="6" r:id="rId9"/>
    <sheet name="Scp" sheetId="7" r:id="rId10"/>
    <sheet name="Sheet4" sheetId="4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1" i="12" l="1"/>
  <c r="K93" i="12"/>
  <c r="K97" i="12"/>
  <c r="K92" i="12"/>
  <c r="K84" i="12"/>
  <c r="M84" i="12" s="1"/>
  <c r="L84" i="12"/>
  <c r="K79" i="12"/>
  <c r="L79" i="12"/>
  <c r="M79" i="12" s="1"/>
  <c r="L72" i="12"/>
  <c r="L73" i="12"/>
  <c r="K71" i="12"/>
  <c r="K72" i="12"/>
  <c r="K73" i="12"/>
  <c r="L22" i="12"/>
  <c r="M22" i="12" s="1"/>
  <c r="L23" i="12"/>
  <c r="M23" i="12" s="1"/>
  <c r="L24" i="12"/>
  <c r="M24" i="12" s="1"/>
  <c r="K21" i="12"/>
  <c r="K22" i="12"/>
  <c r="K23" i="12"/>
  <c r="K24" i="12"/>
  <c r="K66" i="12"/>
  <c r="L62" i="12"/>
  <c r="L63" i="12"/>
  <c r="L64" i="12"/>
  <c r="L65" i="12"/>
  <c r="K62" i="12"/>
  <c r="K63" i="12"/>
  <c r="K64" i="12"/>
  <c r="K65" i="12"/>
  <c r="L49" i="12"/>
  <c r="L50" i="12"/>
  <c r="L51" i="12"/>
  <c r="L52" i="12"/>
  <c r="M52" i="12" s="1"/>
  <c r="L53" i="12"/>
  <c r="L54" i="12"/>
  <c r="L55" i="12"/>
  <c r="L56" i="12"/>
  <c r="M56" i="12" s="1"/>
  <c r="L57" i="12"/>
  <c r="L58" i="12"/>
  <c r="K48" i="12"/>
  <c r="K49" i="12"/>
  <c r="K50" i="12"/>
  <c r="K51" i="12"/>
  <c r="K52" i="12"/>
  <c r="K53" i="12"/>
  <c r="K54" i="12"/>
  <c r="K55" i="12"/>
  <c r="K56" i="12"/>
  <c r="K57" i="12"/>
  <c r="K58" i="12"/>
  <c r="L36" i="12"/>
  <c r="M36" i="12" s="1"/>
  <c r="L37" i="12"/>
  <c r="M37" i="12" s="1"/>
  <c r="L38" i="12"/>
  <c r="K36" i="12"/>
  <c r="K37" i="12"/>
  <c r="K38" i="12"/>
  <c r="M38" i="12" s="1"/>
  <c r="M55" i="12" l="1"/>
  <c r="M51" i="12"/>
  <c r="M58" i="12"/>
  <c r="M54" i="12"/>
  <c r="M50" i="12"/>
  <c r="M65" i="12"/>
  <c r="M62" i="12"/>
  <c r="M57" i="12"/>
  <c r="M53" i="12"/>
  <c r="M49" i="12"/>
  <c r="M64" i="12"/>
  <c r="M73" i="12"/>
  <c r="M63" i="12"/>
  <c r="M72" i="12"/>
  <c r="L97" i="12"/>
  <c r="M97" i="12" s="1"/>
  <c r="L93" i="12"/>
  <c r="M93" i="12" s="1"/>
  <c r="L92" i="12"/>
  <c r="M92" i="12" s="1"/>
  <c r="L71" i="12"/>
  <c r="M71" i="12" s="1"/>
  <c r="L21" i="12"/>
  <c r="M21" i="12" s="1"/>
  <c r="L11" i="12"/>
  <c r="M11" i="12" s="1"/>
  <c r="K35" i="12"/>
  <c r="L35" i="12"/>
  <c r="L48" i="12"/>
  <c r="M48" i="12" s="1"/>
  <c r="M35" i="12" l="1"/>
  <c r="K98" i="12"/>
  <c r="K94" i="12"/>
  <c r="K85" i="12"/>
  <c r="K74" i="12"/>
  <c r="K12" i="12"/>
  <c r="K3" i="3" l="1"/>
  <c r="G3" i="3"/>
  <c r="L22" i="6"/>
  <c r="L16" i="6"/>
  <c r="L13" i="6"/>
  <c r="L10" i="6"/>
  <c r="L60" i="12"/>
  <c r="L61" i="12"/>
  <c r="L66" i="12"/>
  <c r="L67" i="12"/>
  <c r="L68" i="12"/>
  <c r="L69" i="12"/>
  <c r="L70" i="12"/>
  <c r="L74" i="12"/>
  <c r="L75" i="12"/>
  <c r="L76" i="12"/>
  <c r="L77" i="12"/>
  <c r="L78" i="12"/>
  <c r="L80" i="12"/>
  <c r="L81" i="12"/>
  <c r="L82" i="12"/>
  <c r="L83" i="12"/>
  <c r="L85" i="12"/>
  <c r="L86" i="12"/>
  <c r="L87" i="12"/>
  <c r="L88" i="12"/>
  <c r="L89" i="12"/>
  <c r="L90" i="12"/>
  <c r="L91" i="12"/>
  <c r="L94" i="12"/>
  <c r="L95" i="12"/>
  <c r="L96" i="12"/>
  <c r="L98" i="12"/>
  <c r="M98" i="12" s="1"/>
  <c r="L99" i="12"/>
  <c r="L100" i="12"/>
  <c r="L101" i="12"/>
  <c r="K4" i="12"/>
  <c r="K5" i="12"/>
  <c r="K6" i="12"/>
  <c r="K7" i="12"/>
  <c r="K8" i="12"/>
  <c r="K9" i="12"/>
  <c r="K10" i="12"/>
  <c r="K13" i="12"/>
  <c r="K14" i="12"/>
  <c r="K15" i="12"/>
  <c r="K16" i="12"/>
  <c r="K17" i="12"/>
  <c r="K18" i="12"/>
  <c r="K19" i="12"/>
  <c r="K20" i="12"/>
  <c r="K25" i="12"/>
  <c r="K26" i="12"/>
  <c r="K27" i="12"/>
  <c r="K28" i="12"/>
  <c r="K29" i="12"/>
  <c r="K30" i="12"/>
  <c r="K31" i="12"/>
  <c r="K32" i="12"/>
  <c r="K33" i="12"/>
  <c r="K34" i="12"/>
  <c r="K39" i="12"/>
  <c r="K40" i="12"/>
  <c r="K41" i="12"/>
  <c r="K42" i="12"/>
  <c r="K43" i="12"/>
  <c r="K44" i="12"/>
  <c r="K45" i="12"/>
  <c r="K46" i="12"/>
  <c r="K47" i="12"/>
  <c r="K59" i="12"/>
  <c r="K60" i="12"/>
  <c r="K61" i="12"/>
  <c r="K67" i="12"/>
  <c r="K68" i="12"/>
  <c r="K69" i="12"/>
  <c r="K70" i="12"/>
  <c r="K75" i="12"/>
  <c r="K76" i="12"/>
  <c r="K77" i="12"/>
  <c r="M77" i="12" s="1"/>
  <c r="K78" i="12"/>
  <c r="K80" i="12"/>
  <c r="K81" i="12"/>
  <c r="K82" i="12"/>
  <c r="M82" i="12" s="1"/>
  <c r="K83" i="12"/>
  <c r="K86" i="12"/>
  <c r="K87" i="12"/>
  <c r="K88" i="12"/>
  <c r="K89" i="12"/>
  <c r="K90" i="12"/>
  <c r="K91" i="12"/>
  <c r="K95" i="12"/>
  <c r="K96" i="12"/>
  <c r="K99" i="12"/>
  <c r="K100" i="12"/>
  <c r="K101" i="12"/>
  <c r="M87" i="12" l="1"/>
  <c r="M91" i="12"/>
  <c r="M70" i="12"/>
  <c r="M81" i="12"/>
  <c r="M99" i="12"/>
  <c r="M101" i="12"/>
  <c r="M100" i="12"/>
  <c r="M96" i="12"/>
  <c r="M95" i="12"/>
  <c r="M89" i="12"/>
  <c r="M88" i="12"/>
  <c r="M90" i="12"/>
  <c r="M86" i="12"/>
  <c r="M83" i="12"/>
  <c r="M75" i="12"/>
  <c r="M78" i="12"/>
  <c r="M76" i="12"/>
  <c r="M69" i="12"/>
  <c r="M68" i="12"/>
  <c r="M67" i="12"/>
  <c r="M94" i="12"/>
  <c r="M85" i="12"/>
  <c r="M80" i="12"/>
  <c r="M74" i="12"/>
  <c r="M66" i="12"/>
  <c r="M61" i="12"/>
  <c r="M60" i="12"/>
  <c r="J102" i="12"/>
  <c r="I102" i="12"/>
  <c r="H102" i="12"/>
  <c r="L59" i="12"/>
  <c r="L47" i="12"/>
  <c r="L46" i="12"/>
  <c r="L45" i="12"/>
  <c r="M45" i="12" s="1"/>
  <c r="L44" i="12"/>
  <c r="L43" i="12"/>
  <c r="L42" i="12"/>
  <c r="L41" i="12"/>
  <c r="L40" i="12"/>
  <c r="L39" i="12"/>
  <c r="L34" i="12"/>
  <c r="L33" i="12"/>
  <c r="L32" i="12"/>
  <c r="L31" i="12"/>
  <c r="L30" i="12"/>
  <c r="L29" i="12"/>
  <c r="L28" i="12"/>
  <c r="L27" i="12"/>
  <c r="L26" i="12"/>
  <c r="L25" i="12"/>
  <c r="M25" i="12" s="1"/>
  <c r="L20" i="12"/>
  <c r="L19" i="12"/>
  <c r="L18" i="12"/>
  <c r="L17" i="12"/>
  <c r="M17" i="12" s="1"/>
  <c r="L16" i="12"/>
  <c r="L15" i="12"/>
  <c r="L14" i="12"/>
  <c r="L13" i="12"/>
  <c r="E12" i="12"/>
  <c r="J3" i="3" s="1"/>
  <c r="L12" i="12"/>
  <c r="E11" i="12"/>
  <c r="I3" i="3" s="1"/>
  <c r="L10" i="12"/>
  <c r="L9" i="12"/>
  <c r="L8" i="12"/>
  <c r="M8" i="12" s="1"/>
  <c r="E8" i="12"/>
  <c r="F3" i="3" s="1"/>
  <c r="L7" i="12"/>
  <c r="M7" i="12" s="1"/>
  <c r="E7" i="12"/>
  <c r="C3" i="3" s="1"/>
  <c r="L6" i="12"/>
  <c r="M6" i="12" s="1"/>
  <c r="L5" i="12"/>
  <c r="L4" i="12"/>
  <c r="L3" i="12"/>
  <c r="K3" i="12"/>
  <c r="L2" i="12"/>
  <c r="K2" i="12"/>
  <c r="L102" i="12" l="1"/>
  <c r="M31" i="12"/>
  <c r="M33" i="12"/>
  <c r="M43" i="12"/>
  <c r="M9" i="12"/>
  <c r="M13" i="12"/>
  <c r="M15" i="12"/>
  <c r="M26" i="12"/>
  <c r="M28" i="12"/>
  <c r="M30" i="12"/>
  <c r="M34" i="12"/>
  <c r="M40" i="12"/>
  <c r="M2" i="12"/>
  <c r="M12" i="12"/>
  <c r="M46" i="12"/>
  <c r="M59" i="12"/>
  <c r="M10" i="12"/>
  <c r="M16" i="12"/>
  <c r="M29" i="12"/>
  <c r="M41" i="12"/>
  <c r="K102" i="12"/>
  <c r="M3" i="12"/>
  <c r="M5" i="12"/>
  <c r="M18" i="12"/>
  <c r="M20" i="12"/>
  <c r="M39" i="12"/>
  <c r="M42" i="12"/>
  <c r="M44" i="12"/>
  <c r="M4" i="12"/>
  <c r="M19" i="12"/>
  <c r="M14" i="12"/>
  <c r="M27" i="12"/>
  <c r="M32" i="12"/>
  <c r="M47" i="12"/>
  <c r="M102" i="12" l="1"/>
  <c r="E10" i="12" s="1"/>
  <c r="E15" i="12" l="1"/>
  <c r="H3" i="3"/>
  <c r="L3" i="3" s="1"/>
  <c r="L88" i="11" l="1"/>
  <c r="M88" i="11"/>
  <c r="L65" i="11"/>
  <c r="M65" i="11"/>
  <c r="N65" i="11" s="1"/>
  <c r="L58" i="11"/>
  <c r="M58" i="11"/>
  <c r="L57" i="11"/>
  <c r="M57" i="11"/>
  <c r="N58" i="11" l="1"/>
  <c r="N88" i="11"/>
  <c r="N57" i="11"/>
  <c r="E10" i="3"/>
  <c r="L80" i="11"/>
  <c r="L73" i="11"/>
  <c r="L69" i="11"/>
  <c r="L66" i="11"/>
  <c r="L59" i="11"/>
  <c r="L52" i="11"/>
  <c r="L48" i="11"/>
  <c r="L44" i="11"/>
  <c r="L37" i="11"/>
  <c r="L26" i="11"/>
  <c r="L16" i="11"/>
  <c r="L10" i="11"/>
  <c r="L2" i="11"/>
  <c r="L38" i="10"/>
  <c r="L32" i="10"/>
  <c r="L29" i="10"/>
  <c r="L25" i="10"/>
  <c r="L22" i="10"/>
  <c r="L12" i="10"/>
  <c r="K8" i="3" l="1"/>
  <c r="K7" i="3" l="1"/>
  <c r="E7" i="3"/>
  <c r="L54" i="11"/>
  <c r="M54" i="11"/>
  <c r="L55" i="11"/>
  <c r="M55" i="11"/>
  <c r="L56" i="11"/>
  <c r="M56" i="11"/>
  <c r="M59" i="11"/>
  <c r="L60" i="11"/>
  <c r="M60" i="11"/>
  <c r="L61" i="11"/>
  <c r="M61" i="11"/>
  <c r="L62" i="11"/>
  <c r="M62" i="11"/>
  <c r="L63" i="11"/>
  <c r="M63" i="11"/>
  <c r="L64" i="11"/>
  <c r="M64" i="11"/>
  <c r="M66" i="11"/>
  <c r="L67" i="11"/>
  <c r="M67" i="11"/>
  <c r="L68" i="11"/>
  <c r="M68" i="11"/>
  <c r="M69" i="11"/>
  <c r="L70" i="11"/>
  <c r="M70" i="11"/>
  <c r="L71" i="11"/>
  <c r="M71" i="11"/>
  <c r="L72" i="11"/>
  <c r="M72" i="11"/>
  <c r="M73" i="11"/>
  <c r="N73" i="11" s="1"/>
  <c r="L74" i="11"/>
  <c r="M74" i="11"/>
  <c r="L75" i="11"/>
  <c r="M75" i="11"/>
  <c r="L76" i="11"/>
  <c r="M76" i="11"/>
  <c r="L77" i="11"/>
  <c r="M77" i="11"/>
  <c r="L78" i="11"/>
  <c r="M78" i="11"/>
  <c r="L79" i="11"/>
  <c r="M79" i="11"/>
  <c r="M80" i="11"/>
  <c r="L81" i="11"/>
  <c r="M81" i="11"/>
  <c r="L82" i="11"/>
  <c r="M82" i="11"/>
  <c r="L83" i="11"/>
  <c r="M83" i="11"/>
  <c r="L84" i="11"/>
  <c r="M84" i="11"/>
  <c r="L85" i="11"/>
  <c r="M85" i="11"/>
  <c r="L86" i="11"/>
  <c r="M86" i="11"/>
  <c r="L87" i="11"/>
  <c r="M87" i="11"/>
  <c r="N81" i="11" l="1"/>
  <c r="N80" i="11"/>
  <c r="N59" i="11"/>
  <c r="N86" i="11"/>
  <c r="N82" i="11"/>
  <c r="N74" i="11"/>
  <c r="N72" i="11"/>
  <c r="N70" i="11"/>
  <c r="N68" i="11"/>
  <c r="N63" i="11"/>
  <c r="N61" i="11"/>
  <c r="N78" i="11"/>
  <c r="N69" i="11"/>
  <c r="N84" i="11"/>
  <c r="N76" i="11"/>
  <c r="N66" i="11"/>
  <c r="N55" i="11"/>
  <c r="N87" i="11"/>
  <c r="N85" i="11"/>
  <c r="N83" i="11"/>
  <c r="N79" i="11"/>
  <c r="N77" i="11"/>
  <c r="N75" i="11"/>
  <c r="N71" i="11"/>
  <c r="N67" i="11"/>
  <c r="N64" i="11"/>
  <c r="N62" i="11"/>
  <c r="N60" i="11"/>
  <c r="N56" i="11"/>
  <c r="N54" i="11"/>
  <c r="M53" i="11"/>
  <c r="L53" i="11"/>
  <c r="M52" i="11"/>
  <c r="M51" i="11"/>
  <c r="L51" i="11"/>
  <c r="M50" i="11"/>
  <c r="L50" i="11"/>
  <c r="M49" i="11"/>
  <c r="L49" i="11"/>
  <c r="M48" i="11"/>
  <c r="M47" i="11"/>
  <c r="L47" i="11"/>
  <c r="M46" i="11"/>
  <c r="L46" i="11"/>
  <c r="M45" i="11"/>
  <c r="L45" i="11"/>
  <c r="M44" i="11"/>
  <c r="M43" i="11"/>
  <c r="L43" i="11"/>
  <c r="M42" i="11"/>
  <c r="L42" i="11"/>
  <c r="M41" i="11"/>
  <c r="L41" i="11"/>
  <c r="M40" i="11"/>
  <c r="L40" i="11"/>
  <c r="M39" i="11"/>
  <c r="L39" i="11"/>
  <c r="M38" i="11"/>
  <c r="L38" i="11"/>
  <c r="M37" i="11"/>
  <c r="M36" i="11"/>
  <c r="L36" i="11"/>
  <c r="M35" i="11"/>
  <c r="L35" i="11"/>
  <c r="M34" i="11"/>
  <c r="L34" i="11"/>
  <c r="M33" i="11"/>
  <c r="L33" i="11"/>
  <c r="M32" i="11"/>
  <c r="L32" i="11"/>
  <c r="M31" i="11"/>
  <c r="L31" i="11"/>
  <c r="M30" i="11"/>
  <c r="L30" i="11"/>
  <c r="M29" i="11"/>
  <c r="L29" i="11"/>
  <c r="M28" i="11"/>
  <c r="L28" i="11"/>
  <c r="M27" i="11"/>
  <c r="L27" i="11"/>
  <c r="M26" i="11"/>
  <c r="M25" i="11"/>
  <c r="L25" i="11"/>
  <c r="M24" i="11"/>
  <c r="L24" i="11"/>
  <c r="M23" i="11"/>
  <c r="L23" i="11"/>
  <c r="M22" i="11"/>
  <c r="L22" i="11"/>
  <c r="M21" i="11"/>
  <c r="L21" i="11"/>
  <c r="M20" i="11"/>
  <c r="L20" i="11"/>
  <c r="M19" i="11"/>
  <c r="L19" i="11"/>
  <c r="M18" i="11"/>
  <c r="L18" i="11"/>
  <c r="M17" i="11"/>
  <c r="L17" i="11"/>
  <c r="M16" i="11"/>
  <c r="M15" i="11"/>
  <c r="L15" i="11"/>
  <c r="M14" i="11"/>
  <c r="L14" i="11"/>
  <c r="S13" i="11"/>
  <c r="M13" i="11"/>
  <c r="L13" i="11"/>
  <c r="M12" i="11"/>
  <c r="L12" i="11"/>
  <c r="S11" i="11"/>
  <c r="M11" i="11"/>
  <c r="L11" i="11"/>
  <c r="M10" i="11"/>
  <c r="F10" i="11"/>
  <c r="J8" i="3" s="1"/>
  <c r="S9" i="11"/>
  <c r="M9" i="11"/>
  <c r="L9" i="11"/>
  <c r="F9" i="11"/>
  <c r="I8" i="3" s="1"/>
  <c r="M8" i="11"/>
  <c r="L8" i="11"/>
  <c r="S7" i="11"/>
  <c r="M7" i="11"/>
  <c r="L7" i="11"/>
  <c r="F7" i="11"/>
  <c r="D8" i="3" s="1"/>
  <c r="M6" i="11"/>
  <c r="L6" i="11"/>
  <c r="F6" i="11"/>
  <c r="G8" i="3" s="1"/>
  <c r="M5" i="11"/>
  <c r="L5" i="11"/>
  <c r="F5" i="11"/>
  <c r="F8" i="3" s="1"/>
  <c r="M4" i="11"/>
  <c r="L4" i="11"/>
  <c r="F4" i="11"/>
  <c r="C8" i="3" s="1"/>
  <c r="M3" i="11"/>
  <c r="L3" i="11"/>
  <c r="M2" i="11"/>
  <c r="N44" i="11" l="1"/>
  <c r="N26" i="11"/>
  <c r="N9" i="11"/>
  <c r="N10" i="11"/>
  <c r="N16" i="11"/>
  <c r="N20" i="11"/>
  <c r="N32" i="11"/>
  <c r="N30" i="11"/>
  <c r="N22" i="11"/>
  <c r="N34" i="11"/>
  <c r="N51" i="11"/>
  <c r="N46" i="11"/>
  <c r="N38" i="11"/>
  <c r="N14" i="11"/>
  <c r="N13" i="11"/>
  <c r="N12" i="11"/>
  <c r="N4" i="11"/>
  <c r="N11" i="11"/>
  <c r="N15" i="11"/>
  <c r="N17" i="11"/>
  <c r="N19" i="11"/>
  <c r="N52" i="11"/>
  <c r="N6" i="11"/>
  <c r="S14" i="11"/>
  <c r="F11" i="11" s="1"/>
  <c r="E8" i="3" s="1"/>
  <c r="N21" i="11"/>
  <c r="N23" i="11"/>
  <c r="N25" i="11"/>
  <c r="N27" i="11"/>
  <c r="N29" i="11"/>
  <c r="N31" i="11"/>
  <c r="N33" i="11"/>
  <c r="N35" i="11"/>
  <c r="N37" i="11"/>
  <c r="N39" i="11"/>
  <c r="N43" i="11"/>
  <c r="N47" i="11"/>
  <c r="N2" i="11"/>
  <c r="N18" i="11"/>
  <c r="N24" i="11"/>
  <c r="N28" i="11"/>
  <c r="N36" i="11"/>
  <c r="N45" i="11"/>
  <c r="N5" i="11"/>
  <c r="N8" i="11"/>
  <c r="N40" i="11"/>
  <c r="N42" i="11"/>
  <c r="N49" i="11"/>
  <c r="N53" i="11"/>
  <c r="N3" i="11"/>
  <c r="N7" i="11"/>
  <c r="N41" i="11"/>
  <c r="N48" i="11"/>
  <c r="N50" i="11"/>
  <c r="M20" i="10"/>
  <c r="M21" i="10"/>
  <c r="N89" i="11" l="1"/>
  <c r="F8" i="11" s="1"/>
  <c r="H8" i="3" s="1"/>
  <c r="S13" i="10"/>
  <c r="S11" i="10"/>
  <c r="S9" i="10"/>
  <c r="S7" i="10"/>
  <c r="L37" i="10"/>
  <c r="M37" i="10"/>
  <c r="M38" i="10"/>
  <c r="N38" i="10" s="1"/>
  <c r="L39" i="10"/>
  <c r="M39" i="10"/>
  <c r="L40" i="10"/>
  <c r="M40" i="10"/>
  <c r="L41" i="10"/>
  <c r="M41" i="10"/>
  <c r="L42" i="10"/>
  <c r="M42" i="10"/>
  <c r="N42" i="10"/>
  <c r="L43" i="10"/>
  <c r="N43" i="10" s="1"/>
  <c r="M43" i="10"/>
  <c r="L44" i="10"/>
  <c r="M44" i="10"/>
  <c r="L45" i="10"/>
  <c r="M45" i="10"/>
  <c r="N45" i="10" s="1"/>
  <c r="L46" i="10"/>
  <c r="M46" i="10"/>
  <c r="L47" i="10"/>
  <c r="M47" i="10"/>
  <c r="N47" i="10"/>
  <c r="L48" i="10"/>
  <c r="M48" i="10"/>
  <c r="L49" i="10"/>
  <c r="M49" i="10"/>
  <c r="N49" i="10" s="1"/>
  <c r="L50" i="10"/>
  <c r="N50" i="10" s="1"/>
  <c r="M50" i="10"/>
  <c r="L51" i="10"/>
  <c r="N51" i="10" s="1"/>
  <c r="M51" i="10"/>
  <c r="L52" i="10"/>
  <c r="M52" i="10"/>
  <c r="L53" i="10"/>
  <c r="M53" i="10"/>
  <c r="M11" i="10"/>
  <c r="M10" i="10"/>
  <c r="M9" i="10"/>
  <c r="L21" i="10"/>
  <c r="N21" i="10" s="1"/>
  <c r="L20" i="10"/>
  <c r="N20" i="10" s="1"/>
  <c r="L11" i="10"/>
  <c r="L10" i="10"/>
  <c r="L9" i="10"/>
  <c r="L35" i="9"/>
  <c r="L31" i="9"/>
  <c r="L27" i="9"/>
  <c r="L22" i="9"/>
  <c r="L20" i="9"/>
  <c r="L16" i="9"/>
  <c r="L5" i="9"/>
  <c r="L6" i="9"/>
  <c r="L7" i="9"/>
  <c r="L8" i="9"/>
  <c r="L9" i="9"/>
  <c r="L10" i="9"/>
  <c r="L11" i="9"/>
  <c r="L12" i="9"/>
  <c r="L13" i="9"/>
  <c r="L14" i="9"/>
  <c r="L15" i="9"/>
  <c r="L17" i="9"/>
  <c r="L18" i="9"/>
  <c r="L19" i="9"/>
  <c r="L21" i="9"/>
  <c r="L23" i="9"/>
  <c r="L24" i="9"/>
  <c r="L25" i="9"/>
  <c r="L26" i="9"/>
  <c r="L28" i="9"/>
  <c r="L29" i="9"/>
  <c r="L30" i="9"/>
  <c r="L32" i="9"/>
  <c r="L33" i="9"/>
  <c r="L34" i="9"/>
  <c r="L36" i="9"/>
  <c r="L37" i="9"/>
  <c r="L38" i="9"/>
  <c r="L39" i="9"/>
  <c r="L40" i="9"/>
  <c r="N10" i="10" l="1"/>
  <c r="N53" i="10"/>
  <c r="N39" i="10"/>
  <c r="N11" i="10"/>
  <c r="N9" i="10"/>
  <c r="N46" i="10"/>
  <c r="N41" i="10"/>
  <c r="N37" i="10"/>
  <c r="S14" i="10"/>
  <c r="N52" i="10"/>
  <c r="N44" i="10"/>
  <c r="N48" i="10"/>
  <c r="N40" i="10"/>
  <c r="F13" i="11"/>
  <c r="K54" i="10"/>
  <c r="J54" i="10"/>
  <c r="I54" i="10"/>
  <c r="M36" i="10"/>
  <c r="L36" i="10"/>
  <c r="M35" i="10"/>
  <c r="L35" i="10"/>
  <c r="M34" i="10"/>
  <c r="L34" i="10"/>
  <c r="M33" i="10"/>
  <c r="L33" i="10"/>
  <c r="M32" i="10"/>
  <c r="M31" i="10"/>
  <c r="L31" i="10"/>
  <c r="M30" i="10"/>
  <c r="L30" i="10"/>
  <c r="M29" i="10"/>
  <c r="M28" i="10"/>
  <c r="L28" i="10"/>
  <c r="M27" i="10"/>
  <c r="L27" i="10"/>
  <c r="M26" i="10"/>
  <c r="L26" i="10"/>
  <c r="M25" i="10"/>
  <c r="M24" i="10"/>
  <c r="L24" i="10"/>
  <c r="M23" i="10"/>
  <c r="L23" i="10"/>
  <c r="M22" i="10"/>
  <c r="M19" i="10"/>
  <c r="L19" i="10"/>
  <c r="M18" i="10"/>
  <c r="L18" i="10"/>
  <c r="M17" i="10"/>
  <c r="L17" i="10"/>
  <c r="M16" i="10"/>
  <c r="L16" i="10"/>
  <c r="M15" i="10"/>
  <c r="L15" i="10"/>
  <c r="M14" i="10"/>
  <c r="L14" i="10"/>
  <c r="M13" i="10"/>
  <c r="L13" i="10"/>
  <c r="F10" i="10"/>
  <c r="J7" i="3" s="1"/>
  <c r="M12" i="10"/>
  <c r="F9" i="10"/>
  <c r="I7" i="3" s="1"/>
  <c r="M8" i="10"/>
  <c r="L8" i="10"/>
  <c r="M7" i="10"/>
  <c r="L7" i="10"/>
  <c r="F7" i="10"/>
  <c r="D7" i="3" s="1"/>
  <c r="M6" i="10"/>
  <c r="L6" i="10"/>
  <c r="F6" i="10"/>
  <c r="G7" i="3" s="1"/>
  <c r="M5" i="10"/>
  <c r="L5" i="10"/>
  <c r="F5" i="10"/>
  <c r="F7" i="3" s="1"/>
  <c r="M4" i="10"/>
  <c r="L4" i="10"/>
  <c r="F4" i="10"/>
  <c r="C7" i="3" s="1"/>
  <c r="M3" i="10"/>
  <c r="L3" i="10"/>
  <c r="M2" i="10"/>
  <c r="L2" i="10"/>
  <c r="K10" i="3"/>
  <c r="K6" i="3"/>
  <c r="N29" i="10" l="1"/>
  <c r="N12" i="10"/>
  <c r="N22" i="10"/>
  <c r="N34" i="10"/>
  <c r="N6" i="10"/>
  <c r="N17" i="10"/>
  <c r="N5" i="10"/>
  <c r="N23" i="10"/>
  <c r="N35" i="10"/>
  <c r="N16" i="10"/>
  <c r="N8" i="10"/>
  <c r="N2" i="10"/>
  <c r="N36" i="10"/>
  <c r="N33" i="10"/>
  <c r="N30" i="10"/>
  <c r="N26" i="10"/>
  <c r="N24" i="10"/>
  <c r="N18" i="10"/>
  <c r="N15" i="10"/>
  <c r="N13" i="10"/>
  <c r="N7" i="10"/>
  <c r="N3" i="10"/>
  <c r="L54" i="10"/>
  <c r="N14" i="10"/>
  <c r="N19" i="10"/>
  <c r="N28" i="10"/>
  <c r="N4" i="10"/>
  <c r="N25" i="10"/>
  <c r="N27" i="10"/>
  <c r="N32" i="10"/>
  <c r="N31" i="10"/>
  <c r="N54" i="10" l="1"/>
  <c r="F8" i="10" l="1"/>
  <c r="F13" i="10" s="1"/>
  <c r="H7" i="3"/>
  <c r="M11" i="9"/>
  <c r="N11" i="9" s="1"/>
  <c r="M12" i="9"/>
  <c r="M13" i="9"/>
  <c r="N13" i="9" s="1"/>
  <c r="M14" i="9"/>
  <c r="N14" i="9" s="1"/>
  <c r="M15" i="9"/>
  <c r="N15" i="9" s="1"/>
  <c r="N12" i="9" l="1"/>
  <c r="K42" i="9" l="1"/>
  <c r="J42" i="9"/>
  <c r="I42" i="9"/>
  <c r="M41" i="9"/>
  <c r="N41" i="9" s="1"/>
  <c r="L41" i="9"/>
  <c r="M40" i="9"/>
  <c r="M39" i="9"/>
  <c r="M38" i="9"/>
  <c r="M37" i="9"/>
  <c r="M36" i="9"/>
  <c r="M35" i="9"/>
  <c r="M34" i="9"/>
  <c r="M33" i="9"/>
  <c r="M32" i="9"/>
  <c r="M31" i="9"/>
  <c r="M30" i="9"/>
  <c r="M29" i="9"/>
  <c r="M28" i="9"/>
  <c r="M27" i="9"/>
  <c r="M26" i="9"/>
  <c r="M25" i="9"/>
  <c r="M24" i="9"/>
  <c r="M23" i="9"/>
  <c r="M22" i="9"/>
  <c r="M21" i="9"/>
  <c r="M20" i="9"/>
  <c r="M19" i="9"/>
  <c r="M18" i="9"/>
  <c r="M17" i="9"/>
  <c r="F12" i="9"/>
  <c r="J6" i="3" s="1"/>
  <c r="M16" i="9"/>
  <c r="F11" i="9"/>
  <c r="I6" i="3" s="1"/>
  <c r="M10" i="9"/>
  <c r="M9" i="9"/>
  <c r="F9" i="9"/>
  <c r="D6" i="3" s="1"/>
  <c r="M8" i="9"/>
  <c r="F8" i="9"/>
  <c r="G6" i="3" s="1"/>
  <c r="S7" i="9"/>
  <c r="M7" i="9"/>
  <c r="F7" i="9"/>
  <c r="F6" i="3" s="1"/>
  <c r="M6" i="9"/>
  <c r="F6" i="9"/>
  <c r="C6" i="3" s="1"/>
  <c r="S5" i="9"/>
  <c r="M5" i="9"/>
  <c r="M4" i="9"/>
  <c r="L4" i="9"/>
  <c r="L3" i="2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2" i="2"/>
  <c r="N5" i="7"/>
  <c r="N6" i="7"/>
  <c r="N7" i="7"/>
  <c r="N8" i="7"/>
  <c r="N9" i="7"/>
  <c r="N10" i="7"/>
  <c r="N11" i="7"/>
  <c r="N12" i="7"/>
  <c r="N13" i="7"/>
  <c r="N14" i="7"/>
  <c r="N15" i="7"/>
  <c r="N16" i="7"/>
  <c r="N17" i="7"/>
  <c r="N18" i="7"/>
  <c r="N19" i="7"/>
  <c r="N20" i="7"/>
  <c r="N21" i="7"/>
  <c r="N22" i="7"/>
  <c r="N23" i="7"/>
  <c r="N24" i="7"/>
  <c r="N25" i="7"/>
  <c r="N26" i="7"/>
  <c r="N27" i="7"/>
  <c r="N28" i="7"/>
  <c r="N29" i="7"/>
  <c r="N30" i="7"/>
  <c r="N31" i="7"/>
  <c r="N32" i="7"/>
  <c r="N33" i="7"/>
  <c r="N34" i="7"/>
  <c r="N35" i="7"/>
  <c r="N36" i="7"/>
  <c r="N4" i="7"/>
  <c r="M3" i="6"/>
  <c r="M4" i="6"/>
  <c r="M5" i="6"/>
  <c r="M6" i="6"/>
  <c r="M7" i="6"/>
  <c r="M8" i="6"/>
  <c r="M9" i="6"/>
  <c r="M10" i="6"/>
  <c r="M11" i="6"/>
  <c r="M12" i="6"/>
  <c r="M13" i="6"/>
  <c r="M14" i="6"/>
  <c r="M15" i="6"/>
  <c r="M16" i="6"/>
  <c r="M17" i="6"/>
  <c r="M18" i="6"/>
  <c r="M19" i="6"/>
  <c r="M20" i="6"/>
  <c r="M21" i="6"/>
  <c r="M22" i="6"/>
  <c r="M23" i="6"/>
  <c r="M24" i="6"/>
  <c r="M25" i="6"/>
  <c r="M26" i="6"/>
  <c r="M27" i="6"/>
  <c r="M28" i="6"/>
  <c r="M29" i="6"/>
  <c r="M30" i="6"/>
  <c r="M31" i="6"/>
  <c r="M32" i="6"/>
  <c r="M33" i="6"/>
  <c r="M34" i="6"/>
  <c r="M35" i="6"/>
  <c r="M2" i="6"/>
  <c r="M3" i="5"/>
  <c r="M4" i="5"/>
  <c r="M5" i="5"/>
  <c r="M6" i="5"/>
  <c r="M7" i="5"/>
  <c r="M8" i="5"/>
  <c r="M9" i="5"/>
  <c r="M10" i="5"/>
  <c r="M11" i="5"/>
  <c r="M12" i="5"/>
  <c r="M13" i="5"/>
  <c r="M14" i="5"/>
  <c r="M15" i="5"/>
  <c r="M16" i="5"/>
  <c r="M17" i="5"/>
  <c r="M18" i="5"/>
  <c r="M19" i="5"/>
  <c r="M20" i="5"/>
  <c r="M21" i="5"/>
  <c r="M22" i="5"/>
  <c r="M23" i="5"/>
  <c r="M24" i="5"/>
  <c r="M25" i="5"/>
  <c r="M26" i="5"/>
  <c r="M27" i="5"/>
  <c r="M28" i="5"/>
  <c r="M29" i="5"/>
  <c r="M30" i="5"/>
  <c r="M31" i="5"/>
  <c r="M32" i="5"/>
  <c r="M33" i="5"/>
  <c r="M34" i="5"/>
  <c r="M35" i="5"/>
  <c r="M36" i="5"/>
  <c r="M37" i="5"/>
  <c r="M38" i="5"/>
  <c r="M39" i="5"/>
  <c r="M40" i="5"/>
  <c r="M41" i="5"/>
  <c r="M2" i="5"/>
  <c r="M5" i="8"/>
  <c r="M6" i="8"/>
  <c r="M7" i="8"/>
  <c r="M8" i="8"/>
  <c r="M9" i="8"/>
  <c r="M10" i="8"/>
  <c r="M11" i="8"/>
  <c r="M12" i="8"/>
  <c r="M13" i="8"/>
  <c r="M14" i="8"/>
  <c r="M15" i="8"/>
  <c r="M16" i="8"/>
  <c r="M17" i="8"/>
  <c r="M18" i="8"/>
  <c r="M19" i="8"/>
  <c r="M20" i="8"/>
  <c r="M21" i="8"/>
  <c r="M22" i="8"/>
  <c r="M23" i="8"/>
  <c r="M24" i="8"/>
  <c r="M25" i="8"/>
  <c r="M26" i="8"/>
  <c r="M27" i="8"/>
  <c r="M28" i="8"/>
  <c r="M29" i="8"/>
  <c r="M30" i="8"/>
  <c r="M31" i="8"/>
  <c r="M32" i="8"/>
  <c r="M33" i="8"/>
  <c r="M34" i="8"/>
  <c r="M35" i="8"/>
  <c r="M36" i="8"/>
  <c r="M37" i="8"/>
  <c r="M38" i="8"/>
  <c r="M39" i="8"/>
  <c r="M40" i="8"/>
  <c r="M41" i="8"/>
  <c r="M42" i="8"/>
  <c r="M43" i="8"/>
  <c r="M44" i="8"/>
  <c r="M45" i="8"/>
  <c r="M46" i="8"/>
  <c r="M47" i="8"/>
  <c r="M48" i="8"/>
  <c r="M49" i="8"/>
  <c r="M50" i="8"/>
  <c r="M51" i="8"/>
  <c r="M52" i="8"/>
  <c r="M53" i="8"/>
  <c r="M54" i="8"/>
  <c r="M55" i="8"/>
  <c r="M56" i="8"/>
  <c r="M57" i="8"/>
  <c r="M58" i="8"/>
  <c r="M59" i="8"/>
  <c r="M60" i="8"/>
  <c r="M61" i="8"/>
  <c r="M62" i="8"/>
  <c r="M63" i="8"/>
  <c r="M64" i="8"/>
  <c r="M65" i="8"/>
  <c r="M66" i="8"/>
  <c r="M67" i="8"/>
  <c r="M68" i="8"/>
  <c r="M69" i="8"/>
  <c r="M70" i="8"/>
  <c r="M71" i="8"/>
  <c r="M72" i="8"/>
  <c r="M73" i="8"/>
  <c r="M74" i="8"/>
  <c r="M75" i="8"/>
  <c r="M76" i="8"/>
  <c r="M77" i="8"/>
  <c r="M78" i="8"/>
  <c r="M79" i="8"/>
  <c r="M80" i="8"/>
  <c r="M81" i="8"/>
  <c r="M82" i="8"/>
  <c r="M83" i="8"/>
  <c r="M84" i="8"/>
  <c r="M85" i="8"/>
  <c r="M86" i="8"/>
  <c r="M87" i="8"/>
  <c r="M88" i="8"/>
  <c r="M89" i="8"/>
  <c r="M90" i="8"/>
  <c r="M91" i="8"/>
  <c r="M92" i="8"/>
  <c r="M93" i="8"/>
  <c r="M94" i="8"/>
  <c r="M95" i="8"/>
  <c r="M96" i="8"/>
  <c r="M97" i="8"/>
  <c r="M98" i="8"/>
  <c r="M4" i="8"/>
  <c r="L95" i="8"/>
  <c r="L92" i="8"/>
  <c r="L88" i="8"/>
  <c r="L85" i="8"/>
  <c r="L72" i="8"/>
  <c r="L66" i="8"/>
  <c r="L59" i="8"/>
  <c r="L51" i="8"/>
  <c r="L46" i="8"/>
  <c r="L41" i="8"/>
  <c r="L35" i="8"/>
  <c r="L30" i="8"/>
  <c r="L27" i="8"/>
  <c r="N88" i="8" l="1"/>
  <c r="N72" i="8"/>
  <c r="N95" i="8"/>
  <c r="N59" i="8"/>
  <c r="N51" i="8"/>
  <c r="N35" i="8"/>
  <c r="N27" i="8"/>
  <c r="N66" i="8"/>
  <c r="N46" i="8"/>
  <c r="N30" i="8"/>
  <c r="N85" i="8"/>
  <c r="N41" i="8"/>
  <c r="N92" i="8"/>
  <c r="M99" i="8"/>
  <c r="S8" i="9"/>
  <c r="F13" i="9" s="1"/>
  <c r="E6" i="3" s="1"/>
  <c r="N30" i="9"/>
  <c r="N16" i="9"/>
  <c r="N32" i="9"/>
  <c r="N24" i="9"/>
  <c r="N34" i="9"/>
  <c r="N22" i="9"/>
  <c r="N18" i="9"/>
  <c r="N9" i="9"/>
  <c r="N8" i="9"/>
  <c r="N40" i="9"/>
  <c r="N33" i="9"/>
  <c r="N25" i="9"/>
  <c r="N17" i="9"/>
  <c r="N6" i="9"/>
  <c r="N5" i="9"/>
  <c r="N4" i="9"/>
  <c r="N10" i="9"/>
  <c r="N26" i="9"/>
  <c r="N38" i="9"/>
  <c r="N27" i="9"/>
  <c r="N35" i="9"/>
  <c r="L42" i="9"/>
  <c r="N20" i="9"/>
  <c r="N29" i="9"/>
  <c r="N31" i="9"/>
  <c r="N36" i="9"/>
  <c r="N7" i="9"/>
  <c r="N19" i="9"/>
  <c r="N21" i="9"/>
  <c r="N23" i="9"/>
  <c r="N28" i="9"/>
  <c r="N37" i="9"/>
  <c r="N39" i="9"/>
  <c r="K5" i="3"/>
  <c r="I99" i="8"/>
  <c r="J99" i="8"/>
  <c r="K99" i="8"/>
  <c r="L26" i="8"/>
  <c r="N26" i="8" s="1"/>
  <c r="L25" i="8"/>
  <c r="N25" i="8" s="1"/>
  <c r="L24" i="8"/>
  <c r="N24" i="8" s="1"/>
  <c r="L23" i="8"/>
  <c r="N23" i="8" s="1"/>
  <c r="L22" i="8"/>
  <c r="N22" i="8" s="1"/>
  <c r="L21" i="8"/>
  <c r="N21" i="8" s="1"/>
  <c r="L20" i="8"/>
  <c r="N20" i="8" s="1"/>
  <c r="L19" i="8"/>
  <c r="N19" i="8" s="1"/>
  <c r="L98" i="8"/>
  <c r="N98" i="8" s="1"/>
  <c r="L94" i="8"/>
  <c r="N94" i="8" s="1"/>
  <c r="L91" i="8"/>
  <c r="N91" i="8" s="1"/>
  <c r="L84" i="8"/>
  <c r="N84" i="8" s="1"/>
  <c r="L83" i="8"/>
  <c r="N83" i="8" s="1"/>
  <c r="L82" i="8"/>
  <c r="N82" i="8" s="1"/>
  <c r="L81" i="8"/>
  <c r="N81" i="8" s="1"/>
  <c r="L80" i="8"/>
  <c r="N80" i="8" s="1"/>
  <c r="L79" i="8"/>
  <c r="N79" i="8" s="1"/>
  <c r="L71" i="8"/>
  <c r="N71" i="8" s="1"/>
  <c r="L65" i="8"/>
  <c r="N65" i="8" s="1"/>
  <c r="L64" i="8"/>
  <c r="N64" i="8" s="1"/>
  <c r="L45" i="8"/>
  <c r="N45" i="8" s="1"/>
  <c r="L40" i="8"/>
  <c r="N40" i="8" s="1"/>
  <c r="L39" i="8"/>
  <c r="N39" i="8" s="1"/>
  <c r="L11" i="8"/>
  <c r="N11" i="8" s="1"/>
  <c r="L12" i="8"/>
  <c r="N12" i="8" s="1"/>
  <c r="L13" i="8"/>
  <c r="N13" i="8" s="1"/>
  <c r="L14" i="8"/>
  <c r="N14" i="8" s="1"/>
  <c r="L15" i="8"/>
  <c r="N15" i="8" s="1"/>
  <c r="L16" i="8"/>
  <c r="N16" i="8" s="1"/>
  <c r="L17" i="8"/>
  <c r="N17" i="8" s="1"/>
  <c r="L18" i="8"/>
  <c r="N18" i="8" s="1"/>
  <c r="L28" i="8"/>
  <c r="N28" i="8" s="1"/>
  <c r="L29" i="8"/>
  <c r="N29" i="8" s="1"/>
  <c r="L31" i="8"/>
  <c r="N31" i="8" s="1"/>
  <c r="L32" i="8"/>
  <c r="N32" i="8" s="1"/>
  <c r="L33" i="8"/>
  <c r="N33" i="8" s="1"/>
  <c r="L34" i="8"/>
  <c r="N34" i="8" s="1"/>
  <c r="L36" i="8"/>
  <c r="N36" i="8" s="1"/>
  <c r="L37" i="8"/>
  <c r="N37" i="8" s="1"/>
  <c r="L38" i="8"/>
  <c r="N38" i="8" s="1"/>
  <c r="L42" i="8"/>
  <c r="N42" i="8" s="1"/>
  <c r="L43" i="8"/>
  <c r="N43" i="8" s="1"/>
  <c r="L44" i="8"/>
  <c r="N44" i="8" s="1"/>
  <c r="L47" i="8"/>
  <c r="N47" i="8" s="1"/>
  <c r="L48" i="8"/>
  <c r="N48" i="8" s="1"/>
  <c r="L49" i="8"/>
  <c r="N49" i="8" s="1"/>
  <c r="L50" i="8"/>
  <c r="N50" i="8" s="1"/>
  <c r="L52" i="8"/>
  <c r="N52" i="8" s="1"/>
  <c r="L53" i="8"/>
  <c r="N53" i="8" s="1"/>
  <c r="L54" i="8"/>
  <c r="N54" i="8" s="1"/>
  <c r="L55" i="8"/>
  <c r="N55" i="8" s="1"/>
  <c r="L56" i="8"/>
  <c r="N56" i="8" s="1"/>
  <c r="L57" i="8"/>
  <c r="N57" i="8" s="1"/>
  <c r="L58" i="8"/>
  <c r="N58" i="8" s="1"/>
  <c r="L60" i="8"/>
  <c r="N60" i="8" s="1"/>
  <c r="L61" i="8"/>
  <c r="N61" i="8" s="1"/>
  <c r="L62" i="8"/>
  <c r="N62" i="8" s="1"/>
  <c r="L63" i="8"/>
  <c r="N63" i="8" s="1"/>
  <c r="L67" i="8"/>
  <c r="N67" i="8" s="1"/>
  <c r="L68" i="8"/>
  <c r="N68" i="8" s="1"/>
  <c r="L69" i="8"/>
  <c r="N69" i="8" s="1"/>
  <c r="L70" i="8"/>
  <c r="N70" i="8" s="1"/>
  <c r="L73" i="8"/>
  <c r="N73" i="8" s="1"/>
  <c r="L74" i="8"/>
  <c r="N74" i="8" s="1"/>
  <c r="L75" i="8"/>
  <c r="N75" i="8" s="1"/>
  <c r="L76" i="8"/>
  <c r="N76" i="8" s="1"/>
  <c r="L77" i="8"/>
  <c r="N77" i="8" s="1"/>
  <c r="L78" i="8"/>
  <c r="N78" i="8" s="1"/>
  <c r="L86" i="8"/>
  <c r="N86" i="8" s="1"/>
  <c r="L87" i="8"/>
  <c r="N87" i="8" s="1"/>
  <c r="L89" i="8"/>
  <c r="N89" i="8" s="1"/>
  <c r="L90" i="8"/>
  <c r="N90" i="8" s="1"/>
  <c r="L93" i="8"/>
  <c r="N93" i="8" s="1"/>
  <c r="L96" i="8"/>
  <c r="N96" i="8" s="1"/>
  <c r="L97" i="8"/>
  <c r="N97" i="8" s="1"/>
  <c r="N42" i="9" l="1"/>
  <c r="F10" i="9" s="1"/>
  <c r="F12" i="8"/>
  <c r="J5" i="3" s="1"/>
  <c r="F11" i="8"/>
  <c r="I5" i="3" s="1"/>
  <c r="L10" i="8"/>
  <c r="N10" i="8" s="1"/>
  <c r="L9" i="8"/>
  <c r="N9" i="8" s="1"/>
  <c r="F9" i="8"/>
  <c r="D5" i="3" s="1"/>
  <c r="L8" i="8"/>
  <c r="N8" i="8" s="1"/>
  <c r="F8" i="8"/>
  <c r="G5" i="3" s="1"/>
  <c r="S7" i="8"/>
  <c r="L7" i="8"/>
  <c r="N7" i="8" s="1"/>
  <c r="F7" i="8"/>
  <c r="F5" i="3" s="1"/>
  <c r="L6" i="8"/>
  <c r="N6" i="8" s="1"/>
  <c r="F6" i="8"/>
  <c r="C5" i="3" s="1"/>
  <c r="S5" i="8"/>
  <c r="L5" i="8"/>
  <c r="N5" i="8" s="1"/>
  <c r="L4" i="8"/>
  <c r="N4" i="8" s="1"/>
  <c r="F16" i="9" l="1"/>
  <c r="H6" i="3"/>
  <c r="L99" i="8"/>
  <c r="N99" i="8"/>
  <c r="F10" i="8" s="1"/>
  <c r="H5" i="3" s="1"/>
  <c r="S8" i="8"/>
  <c r="E5" i="3" l="1"/>
  <c r="F13" i="8"/>
  <c r="F16" i="8" s="1"/>
  <c r="K11" i="3"/>
  <c r="E11" i="3"/>
  <c r="L35" i="6" l="1"/>
  <c r="N35" i="6" s="1"/>
  <c r="L34" i="6"/>
  <c r="N34" i="6" s="1"/>
  <c r="L33" i="6"/>
  <c r="N33" i="6" s="1"/>
  <c r="L32" i="6"/>
  <c r="N32" i="6" s="1"/>
  <c r="L31" i="6"/>
  <c r="N31" i="6" s="1"/>
  <c r="L30" i="6"/>
  <c r="N30" i="6" s="1"/>
  <c r="L3" i="6"/>
  <c r="N3" i="6" s="1"/>
  <c r="L4" i="6"/>
  <c r="N4" i="6" s="1"/>
  <c r="L5" i="6"/>
  <c r="N5" i="6" s="1"/>
  <c r="L6" i="6"/>
  <c r="N6" i="6" s="1"/>
  <c r="L7" i="6"/>
  <c r="N7" i="6" s="1"/>
  <c r="L8" i="6"/>
  <c r="N8" i="6" s="1"/>
  <c r="L9" i="6"/>
  <c r="N9" i="6" s="1"/>
  <c r="N10" i="6"/>
  <c r="L11" i="6"/>
  <c r="N11" i="6" s="1"/>
  <c r="L12" i="6"/>
  <c r="N12" i="6" s="1"/>
  <c r="N13" i="6"/>
  <c r="L14" i="6"/>
  <c r="N14" i="6" s="1"/>
  <c r="L15" i="6"/>
  <c r="N15" i="6" s="1"/>
  <c r="N16" i="6"/>
  <c r="L17" i="6"/>
  <c r="N17" i="6" s="1"/>
  <c r="L18" i="6"/>
  <c r="N18" i="6" s="1"/>
  <c r="L19" i="6"/>
  <c r="N19" i="6" s="1"/>
  <c r="L20" i="6"/>
  <c r="N20" i="6" s="1"/>
  <c r="L21" i="6"/>
  <c r="N21" i="6" s="1"/>
  <c r="N22" i="6"/>
  <c r="L23" i="6"/>
  <c r="N23" i="6" s="1"/>
  <c r="L24" i="6"/>
  <c r="N24" i="6" s="1"/>
  <c r="L25" i="6"/>
  <c r="N25" i="6" s="1"/>
  <c r="L26" i="6"/>
  <c r="N26" i="6" s="1"/>
  <c r="L27" i="6"/>
  <c r="N27" i="6" s="1"/>
  <c r="L28" i="6"/>
  <c r="N28" i="6" s="1"/>
  <c r="L29" i="6"/>
  <c r="N29" i="6" s="1"/>
  <c r="L2" i="6"/>
  <c r="N2" i="6" s="1"/>
  <c r="J37" i="7" l="1"/>
  <c r="K37" i="7"/>
  <c r="L37" i="7"/>
  <c r="M32" i="7"/>
  <c r="O32" i="7" s="1"/>
  <c r="M27" i="7"/>
  <c r="O27" i="7" s="1"/>
  <c r="M25" i="7"/>
  <c r="O25" i="7" s="1"/>
  <c r="M19" i="7"/>
  <c r="O19" i="7" s="1"/>
  <c r="M15" i="7"/>
  <c r="O15" i="7" s="1"/>
  <c r="M11" i="7"/>
  <c r="O11" i="7" s="1"/>
  <c r="M36" i="7" l="1"/>
  <c r="O36" i="7" s="1"/>
  <c r="M35" i="7"/>
  <c r="O35" i="7" s="1"/>
  <c r="M34" i="7"/>
  <c r="O34" i="7" s="1"/>
  <c r="M33" i="7"/>
  <c r="O33" i="7" s="1"/>
  <c r="M31" i="7"/>
  <c r="O31" i="7" s="1"/>
  <c r="M30" i="7"/>
  <c r="O30" i="7" s="1"/>
  <c r="M29" i="7"/>
  <c r="O29" i="7" s="1"/>
  <c r="M28" i="7"/>
  <c r="O28" i="7" s="1"/>
  <c r="M26" i="7"/>
  <c r="O26" i="7" s="1"/>
  <c r="M24" i="7"/>
  <c r="O24" i="7" s="1"/>
  <c r="M23" i="7"/>
  <c r="O23" i="7" s="1"/>
  <c r="M22" i="7"/>
  <c r="O22" i="7" s="1"/>
  <c r="M21" i="7"/>
  <c r="O21" i="7" s="1"/>
  <c r="M20" i="7"/>
  <c r="O20" i="7" s="1"/>
  <c r="M18" i="7"/>
  <c r="O18" i="7" s="1"/>
  <c r="M17" i="7"/>
  <c r="O17" i="7" s="1"/>
  <c r="M16" i="7"/>
  <c r="O16" i="7" s="1"/>
  <c r="M14" i="7"/>
  <c r="O14" i="7" s="1"/>
  <c r="F12" i="7"/>
  <c r="J11" i="3" s="1"/>
  <c r="M13" i="7"/>
  <c r="O13" i="7" s="1"/>
  <c r="F11" i="7"/>
  <c r="I11" i="3" s="1"/>
  <c r="M12" i="7"/>
  <c r="O12" i="7" s="1"/>
  <c r="M10" i="7"/>
  <c r="O10" i="7" s="1"/>
  <c r="M9" i="7"/>
  <c r="O9" i="7" s="1"/>
  <c r="F9" i="7"/>
  <c r="D11" i="3" s="1"/>
  <c r="M8" i="7"/>
  <c r="O8" i="7" s="1"/>
  <c r="F8" i="7"/>
  <c r="G11" i="3" s="1"/>
  <c r="T7" i="7"/>
  <c r="M7" i="7"/>
  <c r="O7" i="7" s="1"/>
  <c r="F7" i="7"/>
  <c r="F11" i="3" s="1"/>
  <c r="M6" i="7"/>
  <c r="O6" i="7" s="1"/>
  <c r="F6" i="7"/>
  <c r="C11" i="3" s="1"/>
  <c r="T5" i="7"/>
  <c r="T8" i="7" s="1"/>
  <c r="M5" i="7"/>
  <c r="O5" i="7" s="1"/>
  <c r="M4" i="7"/>
  <c r="O4" i="7" l="1"/>
  <c r="O37" i="7" s="1"/>
  <c r="F10" i="7" s="1"/>
  <c r="H11" i="3" s="1"/>
  <c r="M37" i="7"/>
  <c r="F16" i="7" l="1"/>
  <c r="K36" i="6"/>
  <c r="J36" i="6"/>
  <c r="I36" i="6"/>
  <c r="F10" i="6"/>
  <c r="J10" i="3" s="1"/>
  <c r="F9" i="6"/>
  <c r="I10" i="3" s="1"/>
  <c r="F7" i="6"/>
  <c r="D10" i="3" s="1"/>
  <c r="S6" i="6"/>
  <c r="S9" i="6" s="1"/>
  <c r="F6" i="6"/>
  <c r="G10" i="3" s="1"/>
  <c r="F5" i="6"/>
  <c r="F10" i="3" s="1"/>
  <c r="F4" i="6"/>
  <c r="C10" i="3" s="1"/>
  <c r="L36" i="6"/>
  <c r="L5" i="3"/>
  <c r="L6" i="3"/>
  <c r="L7" i="3"/>
  <c r="L8" i="3"/>
  <c r="L11" i="3"/>
  <c r="K9" i="3"/>
  <c r="E9" i="3"/>
  <c r="L36" i="5"/>
  <c r="N36" i="5" s="1"/>
  <c r="L31" i="5"/>
  <c r="N31" i="5" s="1"/>
  <c r="L27" i="5"/>
  <c r="N27" i="5" s="1"/>
  <c r="L24" i="5"/>
  <c r="N24" i="5" s="1"/>
  <c r="L19" i="5"/>
  <c r="N19" i="5" s="1"/>
  <c r="L16" i="5"/>
  <c r="N16" i="5" s="1"/>
  <c r="L9" i="5"/>
  <c r="N9" i="5" s="1"/>
  <c r="L3" i="5"/>
  <c r="N3" i="5" s="1"/>
  <c r="L4" i="5"/>
  <c r="N4" i="5" s="1"/>
  <c r="L5" i="5"/>
  <c r="N5" i="5" s="1"/>
  <c r="L6" i="5"/>
  <c r="N6" i="5" s="1"/>
  <c r="L7" i="5"/>
  <c r="N7" i="5" s="1"/>
  <c r="L8" i="5"/>
  <c r="N8" i="5" s="1"/>
  <c r="L10" i="5"/>
  <c r="N10" i="5" s="1"/>
  <c r="L11" i="5"/>
  <c r="N11" i="5" s="1"/>
  <c r="L12" i="5"/>
  <c r="N12" i="5" s="1"/>
  <c r="L13" i="5"/>
  <c r="N13" i="5" s="1"/>
  <c r="L14" i="5"/>
  <c r="N14" i="5" s="1"/>
  <c r="L15" i="5"/>
  <c r="N15" i="5" s="1"/>
  <c r="L17" i="5"/>
  <c r="N17" i="5" s="1"/>
  <c r="L18" i="5"/>
  <c r="N18" i="5" s="1"/>
  <c r="L20" i="5"/>
  <c r="N20" i="5" s="1"/>
  <c r="L21" i="5"/>
  <c r="N21" i="5" s="1"/>
  <c r="L22" i="5"/>
  <c r="N22" i="5" s="1"/>
  <c r="L23" i="5"/>
  <c r="N23" i="5" s="1"/>
  <c r="L25" i="5"/>
  <c r="N25" i="5" s="1"/>
  <c r="L26" i="5"/>
  <c r="N26" i="5" s="1"/>
  <c r="L28" i="5"/>
  <c r="N28" i="5" s="1"/>
  <c r="L29" i="5"/>
  <c r="N29" i="5" s="1"/>
  <c r="L30" i="5"/>
  <c r="N30" i="5" s="1"/>
  <c r="L32" i="5"/>
  <c r="N32" i="5" s="1"/>
  <c r="L33" i="5"/>
  <c r="N33" i="5" s="1"/>
  <c r="L34" i="5"/>
  <c r="N34" i="5" s="1"/>
  <c r="L35" i="5"/>
  <c r="N35" i="5" s="1"/>
  <c r="L37" i="5"/>
  <c r="N37" i="5" s="1"/>
  <c r="L38" i="5"/>
  <c r="N38" i="5" s="1"/>
  <c r="L39" i="5"/>
  <c r="N39" i="5" s="1"/>
  <c r="L40" i="5"/>
  <c r="N40" i="5" s="1"/>
  <c r="L41" i="5"/>
  <c r="N41" i="5" s="1"/>
  <c r="L42" i="5"/>
  <c r="L2" i="5"/>
  <c r="N2" i="5" s="1"/>
  <c r="K43" i="5"/>
  <c r="J43" i="5"/>
  <c r="I43" i="5"/>
  <c r="F10" i="5"/>
  <c r="J9" i="3" s="1"/>
  <c r="F9" i="5"/>
  <c r="I9" i="3" s="1"/>
  <c r="F7" i="5"/>
  <c r="D9" i="3" s="1"/>
  <c r="S6" i="5"/>
  <c r="S9" i="5" s="1"/>
  <c r="F6" i="5"/>
  <c r="G9" i="3" s="1"/>
  <c r="F5" i="5"/>
  <c r="F9" i="3" s="1"/>
  <c r="F4" i="5"/>
  <c r="C9" i="3" s="1"/>
  <c r="K4" i="3"/>
  <c r="G4" i="3"/>
  <c r="K26" i="2"/>
  <c r="M26" i="2" s="1"/>
  <c r="K27" i="2"/>
  <c r="M27" i="2" s="1"/>
  <c r="K28" i="2"/>
  <c r="M28" i="2" s="1"/>
  <c r="K29" i="2"/>
  <c r="M29" i="2" s="1"/>
  <c r="K30" i="2"/>
  <c r="M30" i="2" s="1"/>
  <c r="K31" i="2"/>
  <c r="M31" i="2" s="1"/>
  <c r="K32" i="2"/>
  <c r="M32" i="2" s="1"/>
  <c r="K33" i="2"/>
  <c r="M33" i="2" s="1"/>
  <c r="K34" i="2"/>
  <c r="M34" i="2" s="1"/>
  <c r="K35" i="2"/>
  <c r="M35" i="2" s="1"/>
  <c r="K36" i="2"/>
  <c r="M36" i="2" s="1"/>
  <c r="K37" i="2"/>
  <c r="M37" i="2" s="1"/>
  <c r="K38" i="2"/>
  <c r="M38" i="2" s="1"/>
  <c r="K39" i="2"/>
  <c r="M39" i="2" s="1"/>
  <c r="K40" i="2"/>
  <c r="M40" i="2" s="1"/>
  <c r="K41" i="2"/>
  <c r="M41" i="2" s="1"/>
  <c r="K42" i="2"/>
  <c r="M42" i="2" s="1"/>
  <c r="K43" i="2"/>
  <c r="M43" i="2" s="1"/>
  <c r="K44" i="2"/>
  <c r="M44" i="2" s="1"/>
  <c r="K45" i="2"/>
  <c r="M45" i="2" s="1"/>
  <c r="K46" i="2"/>
  <c r="M46" i="2" s="1"/>
  <c r="K47" i="2"/>
  <c r="M47" i="2" s="1"/>
  <c r="H49" i="2"/>
  <c r="I49" i="2"/>
  <c r="J49" i="2"/>
  <c r="K13" i="2"/>
  <c r="M13" i="2" s="1"/>
  <c r="K17" i="2"/>
  <c r="M17" i="2" s="1"/>
  <c r="N36" i="6" l="1"/>
  <c r="F8" i="6" s="1"/>
  <c r="L43" i="5"/>
  <c r="N43" i="5"/>
  <c r="F8" i="5" s="1"/>
  <c r="H9" i="3" s="1"/>
  <c r="L9" i="3" s="1"/>
  <c r="F13" i="6" l="1"/>
  <c r="H10" i="3"/>
  <c r="L10" i="3" s="1"/>
  <c r="F13" i="5"/>
  <c r="K21" i="2"/>
  <c r="M21" i="2" s="1"/>
  <c r="K7" i="2"/>
  <c r="M7" i="2" s="1"/>
  <c r="K4" i="2"/>
  <c r="M4" i="2" s="1"/>
  <c r="K2" i="2"/>
  <c r="K5" i="2"/>
  <c r="M5" i="2" s="1"/>
  <c r="K6" i="2"/>
  <c r="M6" i="2" s="1"/>
  <c r="K8" i="2"/>
  <c r="M8" i="2" s="1"/>
  <c r="K9" i="2"/>
  <c r="M9" i="2" s="1"/>
  <c r="K10" i="2"/>
  <c r="M10" i="2" s="1"/>
  <c r="K11" i="2"/>
  <c r="M11" i="2" s="1"/>
  <c r="K12" i="2"/>
  <c r="M12" i="2" s="1"/>
  <c r="K15" i="2"/>
  <c r="M15" i="2" s="1"/>
  <c r="K14" i="2"/>
  <c r="M14" i="2" s="1"/>
  <c r="K16" i="2"/>
  <c r="M16" i="2" s="1"/>
  <c r="K18" i="2"/>
  <c r="M18" i="2" s="1"/>
  <c r="K19" i="2"/>
  <c r="M19" i="2" s="1"/>
  <c r="K20" i="2"/>
  <c r="M20" i="2" s="1"/>
  <c r="K22" i="2"/>
  <c r="M22" i="2" s="1"/>
  <c r="K23" i="2"/>
  <c r="M23" i="2" s="1"/>
  <c r="K24" i="2"/>
  <c r="M24" i="2" s="1"/>
  <c r="K25" i="2"/>
  <c r="M25" i="2" s="1"/>
  <c r="K3" i="2"/>
  <c r="M3" i="2" s="1"/>
  <c r="E12" i="2"/>
  <c r="J4" i="3" s="1"/>
  <c r="E11" i="2"/>
  <c r="I4" i="3" s="1"/>
  <c r="E8" i="2"/>
  <c r="F4" i="3" s="1"/>
  <c r="E7" i="2"/>
  <c r="C4" i="3" s="1"/>
  <c r="M2" i="2" l="1"/>
  <c r="M49" i="2" s="1"/>
  <c r="E10" i="2" s="1"/>
  <c r="H4" i="3" s="1"/>
  <c r="L4" i="3" s="1"/>
  <c r="L12" i="3" s="1"/>
  <c r="K49" i="2"/>
  <c r="E15" i="2" l="1"/>
</calcChain>
</file>

<file path=xl/sharedStrings.xml><?xml version="1.0" encoding="utf-8"?>
<sst xmlns="http://schemas.openxmlformats.org/spreadsheetml/2006/main" count="805" uniqueCount="584">
  <si>
    <t>TRAINING ON RCH REGISTER</t>
  </si>
  <si>
    <t>AIZAWL EAST</t>
  </si>
  <si>
    <t>Particulars</t>
  </si>
  <si>
    <t>Rate</t>
  </si>
  <si>
    <t>Days</t>
  </si>
  <si>
    <t>Nos.</t>
  </si>
  <si>
    <t>Amount</t>
  </si>
  <si>
    <t>Resource person fee</t>
  </si>
  <si>
    <t>Hall Rent</t>
  </si>
  <si>
    <t>Banner</t>
  </si>
  <si>
    <t>Fooding and Lodging</t>
  </si>
  <si>
    <t>Refreshments</t>
  </si>
  <si>
    <t>Stationaries</t>
  </si>
  <si>
    <t>Contingencies</t>
  </si>
  <si>
    <t>TOTAL</t>
  </si>
  <si>
    <t>Sairang</t>
  </si>
  <si>
    <t>Lengpui</t>
  </si>
  <si>
    <t>Hmunpui</t>
  </si>
  <si>
    <t>Tachhip</t>
  </si>
  <si>
    <t>Muallungthu</t>
  </si>
  <si>
    <t>Maubuang</t>
  </si>
  <si>
    <t>Phulpui</t>
  </si>
  <si>
    <t>Sateek</t>
  </si>
  <si>
    <t>Darlung</t>
  </si>
  <si>
    <t>Kanghmun</t>
  </si>
  <si>
    <t>Khawrihnim</t>
  </si>
  <si>
    <t>Reiek</t>
  </si>
  <si>
    <t>Ailawng</t>
  </si>
  <si>
    <t>West Lungdar</t>
  </si>
  <si>
    <t>Sialsuk</t>
  </si>
  <si>
    <t>Sumsuih</t>
  </si>
  <si>
    <t>Lamchhip</t>
  </si>
  <si>
    <t>Samlukhai</t>
  </si>
  <si>
    <t>Sairang PHC</t>
  </si>
  <si>
    <t>Lengpui PHC</t>
  </si>
  <si>
    <t>Aibawk PHC</t>
  </si>
  <si>
    <t>Kanghmun PHC</t>
  </si>
  <si>
    <t>Reiek PHC</t>
  </si>
  <si>
    <t>Sialsuk PHC</t>
  </si>
  <si>
    <t>DA</t>
  </si>
  <si>
    <t>TA</t>
  </si>
  <si>
    <t>Hlimen UPHC</t>
  </si>
  <si>
    <t>Hualngohmun SC</t>
  </si>
  <si>
    <t>Kulikawn SC</t>
  </si>
  <si>
    <t>Lungleng SC</t>
  </si>
  <si>
    <t>Melriat SC</t>
  </si>
  <si>
    <t>Melthum SC</t>
  </si>
  <si>
    <t>Mission Veng SC</t>
  </si>
  <si>
    <t>Tlangnuam SC</t>
  </si>
  <si>
    <t>Lawipu UPHC</t>
  </si>
  <si>
    <t>Lawipu SC</t>
  </si>
  <si>
    <t>Bungkawn SC</t>
  </si>
  <si>
    <t>Khatla SC</t>
  </si>
  <si>
    <t>Chawlhhmun UPHC</t>
  </si>
  <si>
    <t>Dinthar SC</t>
  </si>
  <si>
    <t>Luangmual SC</t>
  </si>
  <si>
    <t>Sakawrtuichhun SC</t>
  </si>
  <si>
    <t>Tanhril SC</t>
  </si>
  <si>
    <t>Tuikual SC</t>
  </si>
  <si>
    <t>Vaivakawn SC</t>
  </si>
  <si>
    <t>Zotlang SC</t>
  </si>
  <si>
    <t>Hunthar SC</t>
  </si>
  <si>
    <t>Chawnpui SC</t>
  </si>
  <si>
    <t>TA/DA for participants</t>
  </si>
  <si>
    <t>TRAINING ON RCH PORTAL AND ANMOL</t>
  </si>
  <si>
    <t>No. of participants</t>
  </si>
  <si>
    <t>TA Total</t>
  </si>
  <si>
    <t>G TOTAL</t>
  </si>
  <si>
    <t>Name of Facility</t>
  </si>
  <si>
    <t>Aizawl East</t>
  </si>
  <si>
    <t>Aizawl West</t>
  </si>
  <si>
    <t>Champhai</t>
  </si>
  <si>
    <t>Kolasib</t>
  </si>
  <si>
    <t>Lawngtlai</t>
  </si>
  <si>
    <t>Lunglei</t>
  </si>
  <si>
    <t>Mamit</t>
  </si>
  <si>
    <t>Siaha</t>
  </si>
  <si>
    <t>Serchhip</t>
  </si>
  <si>
    <t>Resource Person fee</t>
  </si>
  <si>
    <t>Hall rent</t>
  </si>
  <si>
    <t>TA/DA</t>
  </si>
  <si>
    <t>Fooding &amp; Lodging</t>
  </si>
  <si>
    <t>Vehicle Hiring</t>
  </si>
  <si>
    <t>MAMIT DISTRICT</t>
  </si>
  <si>
    <t>Vehicle Hiring @25 per KM</t>
  </si>
  <si>
    <t>Aizawl to Mamit</t>
  </si>
  <si>
    <t>Night Halt</t>
  </si>
  <si>
    <t>Mamit to Aizawl</t>
  </si>
  <si>
    <t>Damdiai SC</t>
  </si>
  <si>
    <t>Dampui SC</t>
  </si>
  <si>
    <t>Darlak SC</t>
  </si>
  <si>
    <t>Mamit SC</t>
  </si>
  <si>
    <t>N Sabual SC</t>
  </si>
  <si>
    <t>Nalzawl SC</t>
  </si>
  <si>
    <t>Suarhliap SC</t>
  </si>
  <si>
    <t>Kawrthah CHC</t>
  </si>
  <si>
    <t>Chuhvel SC</t>
  </si>
  <si>
    <t>Hriphaw SC</t>
  </si>
  <si>
    <t>Kawrthah SC</t>
  </si>
  <si>
    <t>Rengdil SC</t>
  </si>
  <si>
    <t xml:space="preserve">Saikhawthlir SC </t>
  </si>
  <si>
    <t>Zamuang SC</t>
  </si>
  <si>
    <t>Rawpuichhip PHC</t>
  </si>
  <si>
    <t>Rawpuichhip SC</t>
  </si>
  <si>
    <t>Rulpuihlim SC</t>
  </si>
  <si>
    <t>Kawrtethawveng PHC</t>
  </si>
  <si>
    <t>W Bunghmun SC</t>
  </si>
  <si>
    <t>Kawrtethawveng SC</t>
  </si>
  <si>
    <t>New Eden SC</t>
  </si>
  <si>
    <t>Tuidam SC</t>
  </si>
  <si>
    <t>Marpara PHC</t>
  </si>
  <si>
    <t>Marpara SC</t>
  </si>
  <si>
    <t>Silsuri SC</t>
  </si>
  <si>
    <t>Phuldungsei PHC</t>
  </si>
  <si>
    <t>Parvatui SC</t>
  </si>
  <si>
    <t>Phuldungsei SC</t>
  </si>
  <si>
    <t>Pukzing SC</t>
  </si>
  <si>
    <t>W.Phaileng PHC</t>
  </si>
  <si>
    <t>Damparengpui SC</t>
  </si>
  <si>
    <t>Lallen SC</t>
  </si>
  <si>
    <t>Tuipuibari SC</t>
  </si>
  <si>
    <t>W.Phaileng SC</t>
  </si>
  <si>
    <t>Zawlnuam PHC</t>
  </si>
  <si>
    <t>Borai SC</t>
  </si>
  <si>
    <t>Bungthuam SC</t>
  </si>
  <si>
    <t>Zawlnuam SC</t>
  </si>
  <si>
    <t>Kanhmun SC</t>
  </si>
  <si>
    <t>Thinghlun SC</t>
  </si>
  <si>
    <t>SAIHA DISTRICT</t>
  </si>
  <si>
    <t>Maubawk SC</t>
  </si>
  <si>
    <t>Old Saiha SC</t>
  </si>
  <si>
    <t>Phalhrang SC</t>
  </si>
  <si>
    <t>Rawmibawk SC</t>
  </si>
  <si>
    <t>Saihatlangkawn SC</t>
  </si>
  <si>
    <t>Theiva SC</t>
  </si>
  <si>
    <t>Tuipuiferry SC</t>
  </si>
  <si>
    <t>Tuisumpui SC</t>
  </si>
  <si>
    <t>Chakhang PHC</t>
  </si>
  <si>
    <t>Chakhang SC</t>
  </si>
  <si>
    <t>Siata SC</t>
  </si>
  <si>
    <t>Chhuarlung PHC</t>
  </si>
  <si>
    <t>Chhuarlung SC</t>
  </si>
  <si>
    <t>Niawhtlang SC</t>
  </si>
  <si>
    <t>Phura PHC</t>
  </si>
  <si>
    <t>Lawngban SC</t>
  </si>
  <si>
    <t>New Latawh SC</t>
  </si>
  <si>
    <t>Phura SC</t>
  </si>
  <si>
    <t>Tongkolong SC</t>
  </si>
  <si>
    <t>Vahai SC</t>
  </si>
  <si>
    <t>Tuipang PHC</t>
  </si>
  <si>
    <t>Chapui SC</t>
  </si>
  <si>
    <t>Laki SC</t>
  </si>
  <si>
    <t>Serkawr SC</t>
  </si>
  <si>
    <t>Tuipang L SC</t>
  </si>
  <si>
    <t>Tuipang V SC</t>
  </si>
  <si>
    <t>Tuisih SC</t>
  </si>
  <si>
    <t>Zawngling SC</t>
  </si>
  <si>
    <t>Aizawl to Saiha</t>
  </si>
  <si>
    <t>Saiha to Aizawl</t>
  </si>
  <si>
    <t>SERCHHIP DISTRICT</t>
  </si>
  <si>
    <t>Aizawl to Serchhip</t>
  </si>
  <si>
    <t>Champhai to Serchhip</t>
  </si>
  <si>
    <t>Vehicle Hiring (Annex 2)</t>
  </si>
  <si>
    <t>Bungtlang SC</t>
  </si>
  <si>
    <t>Chhiahtlang SC</t>
  </si>
  <si>
    <t>Keitum SC</t>
  </si>
  <si>
    <t>New Serchhip SC</t>
  </si>
  <si>
    <t>Serchhip SC</t>
  </si>
  <si>
    <t>Sialhau SC</t>
  </si>
  <si>
    <t>Buangpui SC</t>
  </si>
  <si>
    <t>Thenzawl SC</t>
  </si>
  <si>
    <t>Kanghmun South  SC</t>
  </si>
  <si>
    <t>Lungpho SC</t>
  </si>
  <si>
    <t>Rullam SC</t>
  </si>
  <si>
    <t>Thinglian SC</t>
  </si>
  <si>
    <t>Chhingchhip SC</t>
  </si>
  <si>
    <t>Hmuntha SC</t>
  </si>
  <si>
    <t>Hualtu SC</t>
  </si>
  <si>
    <t>Khawbel SC</t>
  </si>
  <si>
    <t>Thentlang SC</t>
  </si>
  <si>
    <t>Khawlailung SC</t>
  </si>
  <si>
    <t>Leng SC</t>
  </si>
  <si>
    <t>Lungdar E SC</t>
  </si>
  <si>
    <t>Mualcheng SC</t>
  </si>
  <si>
    <t>Sailulak SC</t>
  </si>
  <si>
    <t>Lungchhuan SC</t>
  </si>
  <si>
    <t>Lungkawlh SC</t>
  </si>
  <si>
    <t>N Vanlaiphai SC</t>
  </si>
  <si>
    <t>S Chawngtui SC</t>
  </si>
  <si>
    <t>Thenzawl CHC</t>
  </si>
  <si>
    <t>Ngentiang PHC</t>
  </si>
  <si>
    <t>Chhingchhip PHC</t>
  </si>
  <si>
    <t>Khawlailung PHC</t>
  </si>
  <si>
    <t>East Lungdar PHC</t>
  </si>
  <si>
    <t>N Vanlaiphai PHC</t>
  </si>
  <si>
    <t>Hriangtlang SC</t>
  </si>
  <si>
    <t>G Total</t>
  </si>
  <si>
    <t>Ainak Clinic</t>
  </si>
  <si>
    <t>Lungbun Clinic</t>
  </si>
  <si>
    <t>Mawhre Clinic</t>
  </si>
  <si>
    <t>Chheihlu Clinic</t>
  </si>
  <si>
    <t>Theiri Clinic</t>
  </si>
  <si>
    <t>Mipu Clinic</t>
  </si>
  <si>
    <t>Bethel SC</t>
  </si>
  <si>
    <t>Bulfekzawl SC</t>
  </si>
  <si>
    <t>Champhai SC</t>
  </si>
  <si>
    <t>Champhai Vengthlang SC</t>
  </si>
  <si>
    <t>Hmunhmeltha SC</t>
  </si>
  <si>
    <t>Kelkang SC</t>
  </si>
  <si>
    <t>Khawbung N SC</t>
  </si>
  <si>
    <t>Khuangleng SC</t>
  </si>
  <si>
    <t>Lianpui SC</t>
  </si>
  <si>
    <t>Ngur SC</t>
  </si>
  <si>
    <t>Ruantlang SC</t>
  </si>
  <si>
    <t>Sesih SC</t>
  </si>
  <si>
    <t>Tlangsam SC</t>
  </si>
  <si>
    <t>Zokhawthar SC</t>
  </si>
  <si>
    <t>Zote SC</t>
  </si>
  <si>
    <t>Biate CHC</t>
  </si>
  <si>
    <t>Biate SC</t>
  </si>
  <si>
    <t>Riangtlei SC</t>
  </si>
  <si>
    <t>Ngopa CHC</t>
  </si>
  <si>
    <t>Kawlbem SC</t>
  </si>
  <si>
    <t>Lamzawl SC</t>
  </si>
  <si>
    <t>Ngopa SC</t>
  </si>
  <si>
    <t>Selam SC</t>
  </si>
  <si>
    <t>Bungzung PHC</t>
  </si>
  <si>
    <t>Bungzung SC</t>
  </si>
  <si>
    <t>Sazep SC</t>
  </si>
  <si>
    <t>Vanzau SC</t>
  </si>
  <si>
    <t>Farkawn PHC</t>
  </si>
  <si>
    <t>Farkawn SC</t>
  </si>
  <si>
    <t>Khankawn SC</t>
  </si>
  <si>
    <t>Vaphai SC</t>
  </si>
  <si>
    <t>Hnahlan PHC</t>
  </si>
  <si>
    <t>Hnahlan SC</t>
  </si>
  <si>
    <t>Khuangphah SC</t>
  </si>
  <si>
    <t>Tualcheng SC</t>
  </si>
  <si>
    <t>Vaikhawtlang SC</t>
  </si>
  <si>
    <t>Kawlkulh PHC</t>
  </si>
  <si>
    <t>Chhawrtui SC</t>
  </si>
  <si>
    <t>Dulte SC</t>
  </si>
  <si>
    <t>Kawlkulh SC</t>
  </si>
  <si>
    <t>NE Bualpui Hliappui SC</t>
  </si>
  <si>
    <t>Pawlrang SC</t>
  </si>
  <si>
    <t>Saichal SC</t>
  </si>
  <si>
    <t>Vanchengpui SC</t>
  </si>
  <si>
    <t>Khawbung PHC</t>
  </si>
  <si>
    <t>Dungtlang SC</t>
  </si>
  <si>
    <t>Khawbung SC</t>
  </si>
  <si>
    <t>Khuangthing SC</t>
  </si>
  <si>
    <t>Samthang SC</t>
  </si>
  <si>
    <t>Khawhai PHC</t>
  </si>
  <si>
    <t>New Chalrang SC</t>
  </si>
  <si>
    <t>Khawhai SC</t>
  </si>
  <si>
    <t>Lungtan SC</t>
  </si>
  <si>
    <t>Vantlang SC</t>
  </si>
  <si>
    <t>Khawzawl PHC</t>
  </si>
  <si>
    <t>Chawngtlai SC</t>
  </si>
  <si>
    <t>Khawzawl SC</t>
  </si>
  <si>
    <t>Neihdawn SC</t>
  </si>
  <si>
    <t>Ngaizawl SC</t>
  </si>
  <si>
    <t>Tualpui SC</t>
  </si>
  <si>
    <t>Tualte SC</t>
  </si>
  <si>
    <t>Mimbung PHC</t>
  </si>
  <si>
    <t>Mimbung SC</t>
  </si>
  <si>
    <t>Teikhang SC</t>
  </si>
  <si>
    <t>NE Khawdungsei PHC</t>
  </si>
  <si>
    <t>Khawkawn SC</t>
  </si>
  <si>
    <t>NE Khawdungsei SC</t>
  </si>
  <si>
    <t>Rabung PHC</t>
  </si>
  <si>
    <t>Rabung SC</t>
  </si>
  <si>
    <t>Sialhawk PHC</t>
  </si>
  <si>
    <t>Sialhawk SC</t>
  </si>
  <si>
    <t>Tlangpui SC</t>
  </si>
  <si>
    <t>Dinthar Clinic</t>
  </si>
  <si>
    <t>Vapar Clinic</t>
  </si>
  <si>
    <t>Zotlang Clinic</t>
  </si>
  <si>
    <t>Mualkawi Clinic</t>
  </si>
  <si>
    <t>Melbuk Clinic</t>
  </si>
  <si>
    <t>Dilkawn Clinic</t>
  </si>
  <si>
    <t>Leisenzo Clinic</t>
  </si>
  <si>
    <t>Hruaikawn Clinic</t>
  </si>
  <si>
    <t>Vangchhia Clinic</t>
  </si>
  <si>
    <t>Zawntetui Clinic</t>
  </si>
  <si>
    <t>Thekte Clinic</t>
  </si>
  <si>
    <t>Zawlsei Clinic</t>
  </si>
  <si>
    <t>Leithum Clinic</t>
  </si>
  <si>
    <t>Chalrang Clinic</t>
  </si>
  <si>
    <t>Darngawn Clinic</t>
  </si>
  <si>
    <t>Electric Clinic</t>
  </si>
  <si>
    <t>Vengthar Clinic</t>
  </si>
  <si>
    <t>Kawnzar Clinic</t>
  </si>
  <si>
    <t>Arro Clinic</t>
  </si>
  <si>
    <t>Hmuncheng Clinic</t>
  </si>
  <si>
    <t>Chaihpui Clinic</t>
  </si>
  <si>
    <t>Khualen Clinic</t>
  </si>
  <si>
    <t>Tlangmawi Clinic</t>
  </si>
  <si>
    <t>CHAMPHAI DISTRICT</t>
  </si>
  <si>
    <t>DA Total</t>
  </si>
  <si>
    <t>Pangbalkawn SC</t>
  </si>
  <si>
    <t>Buhchangphai SC</t>
  </si>
  <si>
    <t>Diakkawn SC</t>
  </si>
  <si>
    <t>Tuithaveng SC</t>
  </si>
  <si>
    <t>New Builum SC</t>
  </si>
  <si>
    <t>Thingdawl SC</t>
  </si>
  <si>
    <t>Tumpui SC</t>
  </si>
  <si>
    <t>Vairengte CHC</t>
  </si>
  <si>
    <t>Phainuam SC</t>
  </si>
  <si>
    <t>Phaisen SC</t>
  </si>
  <si>
    <t>Vairengte SC</t>
  </si>
  <si>
    <t>Bairabi PHC</t>
  </si>
  <si>
    <t>Bairabi SC</t>
  </si>
  <si>
    <t>Bilkhawthlir PHC</t>
  </si>
  <si>
    <t>Bilkhawthlir SC</t>
  </si>
  <si>
    <t>N Chawnpui SC</t>
  </si>
  <si>
    <t>Saiphai SC</t>
  </si>
  <si>
    <t>Saipum SC</t>
  </si>
  <si>
    <t>Bukpui PHC</t>
  </si>
  <si>
    <t>Bukpui SC</t>
  </si>
  <si>
    <t>N Hlimen SC</t>
  </si>
  <si>
    <t>N Chaltlang SC</t>
  </si>
  <si>
    <t>Kawnpui PHC</t>
  </si>
  <si>
    <t>Bualpui SC</t>
  </si>
  <si>
    <t>Hortoki SC</t>
  </si>
  <si>
    <t>Kawnpui SC</t>
  </si>
  <si>
    <t>Lungdai PHC</t>
  </si>
  <si>
    <t>Lungdai SC</t>
  </si>
  <si>
    <t>Lungmuat SC</t>
  </si>
  <si>
    <t>Nisapui SC</t>
  </si>
  <si>
    <t>Serkhan SC</t>
  </si>
  <si>
    <t>Zanlawn SC</t>
  </si>
  <si>
    <t>Aizawl to Kolasib</t>
  </si>
  <si>
    <t>Kolasib to Aizawl</t>
  </si>
  <si>
    <t>Khuangpuilam Clinic</t>
  </si>
  <si>
    <t>College Veng Clinic</t>
  </si>
  <si>
    <t>Parkkawn Clinic</t>
  </si>
  <si>
    <t>Salem Clinic</t>
  </si>
  <si>
    <t>Hmar Veng Clinic</t>
  </si>
  <si>
    <t>Aizawl to Champhai</t>
  </si>
  <si>
    <t>Champhai to Aizawl</t>
  </si>
  <si>
    <t>KOLASIB DISTRICT</t>
  </si>
  <si>
    <t>LAWNGTLAI DISTRICT</t>
  </si>
  <si>
    <t>College Veng SC</t>
  </si>
  <si>
    <t>Kawlchaw SC</t>
  </si>
  <si>
    <t>Khawmawi SC</t>
  </si>
  <si>
    <t>Lawngtlai SC</t>
  </si>
  <si>
    <t>Mampui SC</t>
  </si>
  <si>
    <t>Phaithar SC</t>
  </si>
  <si>
    <t>Thingkah SC</t>
  </si>
  <si>
    <t>Chawngte CHC</t>
  </si>
  <si>
    <t>Chawngte P SC</t>
  </si>
  <si>
    <t>Chawngte C SC</t>
  </si>
  <si>
    <t>Hmunlai SC</t>
  </si>
  <si>
    <t>Rualalung SC</t>
  </si>
  <si>
    <t>Saizawh SC</t>
  </si>
  <si>
    <t>Sumsilui SC</t>
  </si>
  <si>
    <t>Lungrang S SC</t>
  </si>
  <si>
    <t>Bualpui NG PHC</t>
  </si>
  <si>
    <t>Lungzarhtum SC</t>
  </si>
  <si>
    <t>S. Lungpher PHC</t>
  </si>
  <si>
    <t>S. Lungpher SC</t>
  </si>
  <si>
    <t>Siachangkawn SC</t>
  </si>
  <si>
    <t>Vawmbuk SC</t>
  </si>
  <si>
    <t>Borapansury PHC</t>
  </si>
  <si>
    <t>Borapansury SC</t>
  </si>
  <si>
    <t>Jarulsury SC</t>
  </si>
  <si>
    <t>Sangau PHC</t>
  </si>
  <si>
    <t>Cheural SC</t>
  </si>
  <si>
    <t>Lungtian SC</t>
  </si>
  <si>
    <t>Pangkhua SC</t>
  </si>
  <si>
    <t>Sangau SC</t>
  </si>
  <si>
    <t>Bungtlang S PHC</t>
  </si>
  <si>
    <t>Bungtlang S SC</t>
  </si>
  <si>
    <t>Chamdur Pilot Proj SC</t>
  </si>
  <si>
    <t>Diltlang SC</t>
  </si>
  <si>
    <t>M. Kawnpui SC</t>
  </si>
  <si>
    <t>Mautlang SC</t>
  </si>
  <si>
    <t>Tuithumhnar SC</t>
  </si>
  <si>
    <t>Vathuampui SC</t>
  </si>
  <si>
    <t>Ajasora SC</t>
  </si>
  <si>
    <t>Damdep SC</t>
  </si>
  <si>
    <t>Devasora SC</t>
  </si>
  <si>
    <t>Parva SC</t>
  </si>
  <si>
    <t>Chawnhu Clinic</t>
  </si>
  <si>
    <t>Bazar Clinic</t>
  </si>
  <si>
    <t>AOC Clinic</t>
  </si>
  <si>
    <t>Rawlbuk Clinic</t>
  </si>
  <si>
    <t>Hruitezawl Clinic</t>
  </si>
  <si>
    <t>Ngengpuitlang Clinic</t>
  </si>
  <si>
    <t>Hmawngbu Clinic</t>
  </si>
  <si>
    <t>Zehtet Clinic</t>
  </si>
  <si>
    <t>Chawngte L Clinic</t>
  </si>
  <si>
    <t>Per km (Rs.)</t>
  </si>
  <si>
    <t>Kms</t>
  </si>
  <si>
    <t>Night Halt at Saiha</t>
  </si>
  <si>
    <t>Saiha to Lawngtlai</t>
  </si>
  <si>
    <t>Night Halt at Lawngtlai</t>
  </si>
  <si>
    <t>Lawngtlai to Lunglei</t>
  </si>
  <si>
    <t>Night Halt at Lunglei</t>
  </si>
  <si>
    <t>Lunglei to Aizawl</t>
  </si>
  <si>
    <t>Tlabung SDH</t>
  </si>
  <si>
    <t>Chawilung SC</t>
  </si>
  <si>
    <t>Diblibagh SC</t>
  </si>
  <si>
    <t>Nunsury SC</t>
  </si>
  <si>
    <t>Puankhai SC</t>
  </si>
  <si>
    <t>Tiperaghat SC</t>
  </si>
  <si>
    <t>Tuichawng SC</t>
  </si>
  <si>
    <t>Zodin SC</t>
  </si>
  <si>
    <t>Hnahthial CHC</t>
  </si>
  <si>
    <t>Hnahthial SC</t>
  </si>
  <si>
    <t>Leite SC</t>
  </si>
  <si>
    <t>Tarpho SC</t>
  </si>
  <si>
    <t>Thiltlang SC</t>
  </si>
  <si>
    <t>Tuipui D SC</t>
  </si>
  <si>
    <t>Sazaikawn UPHC</t>
  </si>
  <si>
    <t>Bazar SC</t>
  </si>
  <si>
    <t>Pukpui SC</t>
  </si>
  <si>
    <t>Rahsiveng SC</t>
  </si>
  <si>
    <t>Thehlep SC</t>
  </si>
  <si>
    <t>Thuampui SC</t>
  </si>
  <si>
    <t>Venghlun SC</t>
  </si>
  <si>
    <t>Zohnuai SC</t>
  </si>
  <si>
    <t>Hauruang SC</t>
  </si>
  <si>
    <t>Hrangchalkawn UPHC</t>
  </si>
  <si>
    <t>Central SC</t>
  </si>
  <si>
    <t>Electric SC</t>
  </si>
  <si>
    <t>Farmveng SC</t>
  </si>
  <si>
    <t>Lunglawn SC</t>
  </si>
  <si>
    <t>Ramthar SC</t>
  </si>
  <si>
    <t>Theiriat SC</t>
  </si>
  <si>
    <t>Vaisam SC</t>
  </si>
  <si>
    <t>Hrangchalkawn SC</t>
  </si>
  <si>
    <t>Ralvawng SC</t>
  </si>
  <si>
    <t>Zobawk SC</t>
  </si>
  <si>
    <t>Bunghmun S PHC</t>
  </si>
  <si>
    <t>Bunghmun S SC</t>
  </si>
  <si>
    <t>Darngawn W SC</t>
  </si>
  <si>
    <t>Kawnpui W SC</t>
  </si>
  <si>
    <t>Laisawral SC</t>
  </si>
  <si>
    <t>Sesawm SC</t>
  </si>
  <si>
    <t>Thenhlum SC</t>
  </si>
  <si>
    <t>Cherhlun PHC</t>
  </si>
  <si>
    <t>Bualpui H SC</t>
  </si>
  <si>
    <t>Cherhlun SC</t>
  </si>
  <si>
    <t>Thingsai SC</t>
  </si>
  <si>
    <t>Chhipphir PHC</t>
  </si>
  <si>
    <t>Bualpui V SC</t>
  </si>
  <si>
    <t>Chhipphir SC</t>
  </si>
  <si>
    <t>Haulawng PHC</t>
  </si>
  <si>
    <t>Haulawng SC</t>
  </si>
  <si>
    <t>Hnahchang / Zotui</t>
  </si>
  <si>
    <t>Mualthuam N SC</t>
  </si>
  <si>
    <t>Ramlaitui SC</t>
  </si>
  <si>
    <t>Lungsen PHC</t>
  </si>
  <si>
    <t>Lungsen SC</t>
  </si>
  <si>
    <t>Phairuangkai SC</t>
  </si>
  <si>
    <t>Putlungasih SC</t>
  </si>
  <si>
    <t>Tuisenchhuah SC</t>
  </si>
  <si>
    <t>Zawlpui SC</t>
  </si>
  <si>
    <t>Pangzawl PHC</t>
  </si>
  <si>
    <t>Pangzawl SC</t>
  </si>
  <si>
    <t>Rawpui SC</t>
  </si>
  <si>
    <t>S. Vanlaiphai PHC</t>
  </si>
  <si>
    <t>Darzo SC</t>
  </si>
  <si>
    <t>Muallianpui SC</t>
  </si>
  <si>
    <t>S Vanlaiphai SC</t>
  </si>
  <si>
    <t>Tawipui S PHC</t>
  </si>
  <si>
    <t>Mamte SC</t>
  </si>
  <si>
    <t>Tawipui N SC</t>
  </si>
  <si>
    <t>Tawipui S SC</t>
  </si>
  <si>
    <t>Thingfal SC</t>
  </si>
  <si>
    <t>Thualthu SC</t>
  </si>
  <si>
    <t>Buarpui PHC</t>
  </si>
  <si>
    <t>Buarpui SC</t>
  </si>
  <si>
    <t>Changpui SC</t>
  </si>
  <si>
    <t>Kawlhawk SC</t>
  </si>
  <si>
    <t>Khawlek SC</t>
  </si>
  <si>
    <t>Lungchem SC</t>
  </si>
  <si>
    <t>Serte SC</t>
  </si>
  <si>
    <t>Sertlangpui SC</t>
  </si>
  <si>
    <t>Lalveng Clinic</t>
  </si>
  <si>
    <t>Sekhum Clinic</t>
  </si>
  <si>
    <t>Rangte Clinic</t>
  </si>
  <si>
    <t>Dengsur Clinic</t>
  </si>
  <si>
    <t>Sakawrdai CHC</t>
  </si>
  <si>
    <t>Mauchar SC</t>
  </si>
  <si>
    <t>Palsang SC</t>
  </si>
  <si>
    <t>Sakawrdai SC</t>
  </si>
  <si>
    <t>Thingsat SC</t>
  </si>
  <si>
    <t>Tinghmun SC</t>
  </si>
  <si>
    <t>Vaitin SC</t>
  </si>
  <si>
    <t>Vervek SC</t>
  </si>
  <si>
    <t>Zohmun SC</t>
  </si>
  <si>
    <t>Saitual CHC</t>
  </si>
  <si>
    <t xml:space="preserve">Buhban SC </t>
  </si>
  <si>
    <t>Keifang SC</t>
  </si>
  <si>
    <t>Lenchim SC</t>
  </si>
  <si>
    <t>Maite SC</t>
  </si>
  <si>
    <t>Rulchawm SC</t>
  </si>
  <si>
    <t>Saitual SC</t>
  </si>
  <si>
    <t>Sihfa SC</t>
  </si>
  <si>
    <t>Tualbung SC</t>
  </si>
  <si>
    <t>ITI UPHC</t>
  </si>
  <si>
    <t>Armveng SC</t>
  </si>
  <si>
    <t>Bethlehem Vengthlang SC</t>
  </si>
  <si>
    <t>Chhinga veng SC</t>
  </si>
  <si>
    <t>Venghlui SC</t>
  </si>
  <si>
    <t>Republic SC</t>
  </si>
  <si>
    <t>Salem SC</t>
  </si>
  <si>
    <t>Venghnuai SC</t>
  </si>
  <si>
    <t>Zemabawk UPHC</t>
  </si>
  <si>
    <t>Bawngkawn SC</t>
  </si>
  <si>
    <t>Chaltlang SC</t>
  </si>
  <si>
    <t>Ramhlun SC</t>
  </si>
  <si>
    <t>Tuirial SC</t>
  </si>
  <si>
    <t>Zemabawk SC</t>
  </si>
  <si>
    <t>Zuangtui SC</t>
  </si>
  <si>
    <t>Chanmari SC</t>
  </si>
  <si>
    <t>Edenthar SC</t>
  </si>
  <si>
    <t>Sihphir UPHC</t>
  </si>
  <si>
    <t>Durtlang SC</t>
  </si>
  <si>
    <t>Sihphir SC</t>
  </si>
  <si>
    <t>Darlawn PHC</t>
  </si>
  <si>
    <t>Darlawn SC</t>
  </si>
  <si>
    <t>Ratu SC</t>
  </si>
  <si>
    <t>Sawleng SC</t>
  </si>
  <si>
    <t>Serzawl SC</t>
  </si>
  <si>
    <t>Khawruhlian PHC</t>
  </si>
  <si>
    <t>Kepran SC</t>
  </si>
  <si>
    <t>Khanpui SC</t>
  </si>
  <si>
    <t>Khawruhlian SC</t>
  </si>
  <si>
    <t>Phaileng E SC</t>
  </si>
  <si>
    <t>Phuaibuang PHC</t>
  </si>
  <si>
    <t>Daido SC</t>
  </si>
  <si>
    <t>Khawlian SC</t>
  </si>
  <si>
    <t>Phuaibuang SC</t>
  </si>
  <si>
    <t>Thingsulthliah PHC</t>
  </si>
  <si>
    <t>Baktawng SC</t>
  </si>
  <si>
    <t>Khumtung SC</t>
  </si>
  <si>
    <t>Seling SC</t>
  </si>
  <si>
    <t>Sesawng SC</t>
  </si>
  <si>
    <t>Thingsulthliah SC</t>
  </si>
  <si>
    <t>Tlungvel SC</t>
  </si>
  <si>
    <t>Phullen PHC</t>
  </si>
  <si>
    <t>Phullen SC</t>
  </si>
  <si>
    <t>Thanglailung SC</t>
  </si>
  <si>
    <t>Suangpuilawn PHC</t>
  </si>
  <si>
    <t>N.Khawlek SC</t>
  </si>
  <si>
    <t>Suangpuilawn SC</t>
  </si>
  <si>
    <t>Vanbawng SC</t>
  </si>
  <si>
    <t>Longpuighat SC</t>
  </si>
  <si>
    <t>Chanmari West Clinic</t>
  </si>
  <si>
    <t>Arm Veng South Clinic</t>
  </si>
  <si>
    <t>Tuithiang Clinic</t>
  </si>
  <si>
    <t>Zarkawt Clinic</t>
  </si>
  <si>
    <t>Dawrpui Clinic</t>
  </si>
  <si>
    <t>Bethlehem Clinic</t>
  </si>
  <si>
    <t>Ramhlun Vengthar Clinic</t>
  </si>
  <si>
    <t>Laipuitlang Clinic</t>
  </si>
  <si>
    <t>Chaltlang North Clinic</t>
  </si>
  <si>
    <t>Bawngkawn South Clinic</t>
  </si>
  <si>
    <t>Zemabawk Clinic</t>
  </si>
  <si>
    <t>Falkland Clinic</t>
  </si>
  <si>
    <t>Thuampui Clinic</t>
  </si>
  <si>
    <t>TNT Clinic</t>
  </si>
  <si>
    <t>Sihphir Venghlun Clinic</t>
  </si>
  <si>
    <t>Durtlang Mel 5 Clinic</t>
  </si>
  <si>
    <t>Durtlang N Clinic</t>
  </si>
  <si>
    <t>Muthi Clinic</t>
  </si>
  <si>
    <t>Khawpuar Clinic</t>
  </si>
  <si>
    <t>North Lungpher Clinic</t>
  </si>
  <si>
    <t>Dilkhan Clinic</t>
  </si>
  <si>
    <t>Ruallung Clinic</t>
  </si>
  <si>
    <t>Mualpheng Clinic</t>
  </si>
  <si>
    <t>Sunhluchhip Clinic</t>
  </si>
  <si>
    <t>Chhanchhuahna Khawpui Clinic</t>
  </si>
  <si>
    <t>Sailutar Clinic</t>
  </si>
  <si>
    <t>Pehlawn Clinic</t>
  </si>
  <si>
    <t>N.E. Tlangnuam Clinic</t>
  </si>
  <si>
    <t>Thingsul Tlangnuam Clinic</t>
  </si>
  <si>
    <t>Chhuanthar Clinic</t>
  </si>
  <si>
    <t>Zawngin Clinic</t>
  </si>
  <si>
    <t>FMR: 17.3 Implementation of ANMOL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</si>
</sst>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 Light"/>
      <family val="2"/>
      <scheme val="major"/>
    </font>
    <font>
      <sz val="11"/>
      <color theme="1"/>
      <name val="Calibri Light"/>
      <family val="2"/>
      <scheme val="major"/>
    </font>
    <font>
      <sz val="11"/>
      <color indexed="8"/>
      <name val="Calibri Light"/>
      <family val="2"/>
      <scheme val="maj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indexed="8"/>
      <name val="Calibri Light"/>
      <family val="2"/>
      <scheme val="major"/>
    </font>
    <font>
      <sz val="11"/>
      <color theme="1"/>
      <name val="Times New Roman"/>
      <family val="1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7" fillId="0" borderId="0"/>
  </cellStyleXfs>
  <cellXfs count="9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3" fillId="0" borderId="1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3" fillId="0" borderId="1" xfId="1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1" applyFont="1" applyFill="1" applyBorder="1" applyAlignment="1">
      <alignment horizontal="left" vertical="top" wrapText="1"/>
    </xf>
    <xf numFmtId="0" fontId="0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3" fillId="0" borderId="1" xfId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2" borderId="1" xfId="1" applyFont="1" applyFill="1" applyBorder="1" applyAlignment="1">
      <alignment horizontal="left" vertical="top" wrapText="1"/>
    </xf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9" fillId="0" borderId="0" xfId="0" applyFont="1" applyFill="1" applyAlignment="1">
      <alignment wrapText="1"/>
    </xf>
    <xf numFmtId="0" fontId="8" fillId="0" borderId="1" xfId="0" applyFont="1" applyFill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wrapText="1"/>
    </xf>
    <xf numFmtId="0" fontId="9" fillId="0" borderId="0" xfId="0" applyFont="1" applyFill="1" applyAlignment="1">
      <alignment horizontal="center" vertical="center" wrapText="1"/>
    </xf>
    <xf numFmtId="0" fontId="10" fillId="0" borderId="1" xfId="1" applyFont="1" applyFill="1" applyBorder="1" applyAlignment="1">
      <alignment horizontal="left" vertical="top" wrapText="1"/>
    </xf>
    <xf numFmtId="0" fontId="11" fillId="0" borderId="1" xfId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/>
    </xf>
    <xf numFmtId="0" fontId="0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0" fillId="0" borderId="1" xfId="0" applyFont="1" applyBorder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12" fillId="0" borderId="1" xfId="1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1" applyFont="1" applyBorder="1" applyAlignment="1">
      <alignment horizontal="left" vertical="top" wrapText="1"/>
    </xf>
    <xf numFmtId="0" fontId="4" fillId="0" borderId="1" xfId="1" applyFont="1" applyFill="1" applyBorder="1" applyAlignment="1">
      <alignment horizontal="center" vertical="center" wrapText="1"/>
    </xf>
    <xf numFmtId="0" fontId="13" fillId="0" borderId="1" xfId="2" applyFont="1" applyBorder="1" applyAlignment="1">
      <alignment horizontal="left" vertical="center" wrapText="1"/>
    </xf>
    <xf numFmtId="0" fontId="13" fillId="0" borderId="1" xfId="1" applyFont="1" applyFill="1" applyBorder="1" applyAlignment="1">
      <alignment horizontal="center" vertical="center" wrapText="1"/>
    </xf>
    <xf numFmtId="0" fontId="0" fillId="0" borderId="0" xfId="0" applyFont="1" applyFill="1" applyAlignment="1">
      <alignment wrapText="1"/>
    </xf>
    <xf numFmtId="0" fontId="4" fillId="0" borderId="1" xfId="1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4" fillId="0" borderId="1" xfId="0" applyFont="1" applyBorder="1"/>
    <xf numFmtId="0" fontId="15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wrapText="1"/>
    </xf>
    <xf numFmtId="0" fontId="0" fillId="0" borderId="3" xfId="0" applyFont="1" applyBorder="1" applyAlignment="1">
      <alignment horizontal="center" wrapText="1"/>
    </xf>
    <xf numFmtId="0" fontId="0" fillId="0" borderId="4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</cellXfs>
  <cellStyles count="3">
    <cellStyle name="Normal" xfId="0" builtinId="0"/>
    <cellStyle name="Normal 10" xfId="1" xr:uid="{1C630793-2D42-4615-A8B5-B7E39F6A0F61}"/>
    <cellStyle name="Normal 2 5" xfId="2" xr:uid="{B5A3ED1D-1DDC-4F66-8B7C-1AA5EFCD13E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0CE656-4830-451C-913F-3A1E88DB5750}">
  <dimension ref="B1:L12"/>
  <sheetViews>
    <sheetView tabSelected="1" zoomScale="150" workbookViewId="0">
      <selection activeCell="O7" sqref="O7"/>
    </sheetView>
  </sheetViews>
  <sheetFormatPr baseColWidth="10" defaultColWidth="9.1640625" defaultRowHeight="14" x14ac:dyDescent="0.2"/>
  <cols>
    <col min="1" max="1" width="9.1640625" style="26"/>
    <col min="2" max="2" width="11.83203125" style="26" bestFit="1" customWidth="1"/>
    <col min="3" max="10" width="12.6640625" style="26" customWidth="1"/>
    <col min="11" max="11" width="12.1640625" style="26" customWidth="1"/>
    <col min="12" max="12" width="12.1640625" style="24" customWidth="1"/>
    <col min="13" max="16384" width="9.1640625" style="26"/>
  </cols>
  <sheetData>
    <row r="1" spans="2:12" ht="19" x14ac:dyDescent="0.2">
      <c r="B1" s="80" t="s">
        <v>583</v>
      </c>
      <c r="C1" s="80"/>
      <c r="D1" s="80"/>
      <c r="E1" s="80"/>
      <c r="F1" s="80"/>
      <c r="G1" s="80"/>
      <c r="H1" s="80"/>
      <c r="I1" s="80"/>
      <c r="J1" s="80"/>
      <c r="K1" s="80"/>
      <c r="L1" s="80"/>
    </row>
    <row r="2" spans="2:12" s="24" customFormat="1" ht="30" x14ac:dyDescent="0.2">
      <c r="B2" s="23"/>
      <c r="C2" s="23" t="s">
        <v>78</v>
      </c>
      <c r="D2" s="23" t="s">
        <v>81</v>
      </c>
      <c r="E2" s="23" t="s">
        <v>82</v>
      </c>
      <c r="F2" s="23" t="s">
        <v>79</v>
      </c>
      <c r="G2" s="23" t="s">
        <v>9</v>
      </c>
      <c r="H2" s="23" t="s">
        <v>80</v>
      </c>
      <c r="I2" s="23" t="s">
        <v>11</v>
      </c>
      <c r="J2" s="23" t="s">
        <v>12</v>
      </c>
      <c r="K2" s="23" t="s">
        <v>13</v>
      </c>
      <c r="L2" s="23" t="s">
        <v>14</v>
      </c>
    </row>
    <row r="3" spans="2:12" ht="21.75" customHeight="1" x14ac:dyDescent="0.2">
      <c r="B3" s="25" t="s">
        <v>69</v>
      </c>
      <c r="C3" s="25">
        <f>AE!E7</f>
        <v>3000</v>
      </c>
      <c r="D3" s="25"/>
      <c r="E3" s="25"/>
      <c r="F3" s="25">
        <f>AE!E8</f>
        <v>2500</v>
      </c>
      <c r="G3" s="25">
        <f>AE!E9</f>
        <v>2000</v>
      </c>
      <c r="H3" s="25">
        <f>AE!E10</f>
        <v>190190</v>
      </c>
      <c r="I3" s="25">
        <f>AE!E11</f>
        <v>42500</v>
      </c>
      <c r="J3" s="25">
        <f>AE!E12</f>
        <v>16000</v>
      </c>
      <c r="K3" s="25">
        <f>AE!E13</f>
        <v>6000</v>
      </c>
      <c r="L3" s="23">
        <f>SUM(C3:K3)</f>
        <v>262190</v>
      </c>
    </row>
    <row r="4" spans="2:12" ht="21.75" customHeight="1" x14ac:dyDescent="0.2">
      <c r="B4" s="25" t="s">
        <v>70</v>
      </c>
      <c r="C4" s="25">
        <f>AW!E7</f>
        <v>3000</v>
      </c>
      <c r="D4" s="25"/>
      <c r="E4" s="25"/>
      <c r="F4" s="25">
        <f>AW!E8</f>
        <v>2500</v>
      </c>
      <c r="G4" s="25">
        <f>AW!E9</f>
        <v>2000</v>
      </c>
      <c r="H4" s="25">
        <f>AW!E10</f>
        <v>80030</v>
      </c>
      <c r="I4" s="25">
        <f>AW!E11</f>
        <v>22500</v>
      </c>
      <c r="J4" s="25">
        <f>AW!E12</f>
        <v>8500</v>
      </c>
      <c r="K4" s="25">
        <f>AW!E13</f>
        <v>5000</v>
      </c>
      <c r="L4" s="23">
        <f>SUM(C4:K4)</f>
        <v>123530</v>
      </c>
    </row>
    <row r="5" spans="2:12" ht="21.75" customHeight="1" x14ac:dyDescent="0.2">
      <c r="B5" s="25" t="s">
        <v>71</v>
      </c>
      <c r="C5" s="25">
        <f>Chp!F6</f>
        <v>9000</v>
      </c>
      <c r="D5" s="25">
        <f>Chp!F9</f>
        <v>18000</v>
      </c>
      <c r="E5" s="25">
        <f>Chp!S8</f>
        <v>11900</v>
      </c>
      <c r="F5" s="25">
        <f>Chp!F7</f>
        <v>2500</v>
      </c>
      <c r="G5" s="25">
        <f>Chp!F8</f>
        <v>2000</v>
      </c>
      <c r="H5" s="25">
        <f>Chp!F10</f>
        <v>270260</v>
      </c>
      <c r="I5" s="25">
        <f>Chp!F11</f>
        <v>42500</v>
      </c>
      <c r="J5" s="25">
        <f>Chp!F12</f>
        <v>16000</v>
      </c>
      <c r="K5" s="25">
        <f>Chp!F14</f>
        <v>5000</v>
      </c>
      <c r="L5" s="23">
        <f t="shared" ref="L5:L11" si="0">SUM(C5:K5)</f>
        <v>377160</v>
      </c>
    </row>
    <row r="6" spans="2:12" ht="21.75" customHeight="1" x14ac:dyDescent="0.2">
      <c r="B6" s="25" t="s">
        <v>72</v>
      </c>
      <c r="C6" s="25">
        <f>Kol!F6</f>
        <v>9000</v>
      </c>
      <c r="D6" s="25">
        <f>Kol!F9</f>
        <v>18000</v>
      </c>
      <c r="E6" s="25">
        <f>Kol!F13</f>
        <v>6150</v>
      </c>
      <c r="F6" s="25">
        <f>Kol!F7</f>
        <v>2500</v>
      </c>
      <c r="G6" s="25">
        <f>Kol!F8</f>
        <v>2000</v>
      </c>
      <c r="H6" s="25">
        <f>Kol!F10</f>
        <v>69340</v>
      </c>
      <c r="I6" s="25">
        <f>Kol!F11</f>
        <v>17500</v>
      </c>
      <c r="J6" s="25">
        <f>Kol!F12</f>
        <v>6500</v>
      </c>
      <c r="K6" s="25">
        <f>Kol!F14</f>
        <v>5000</v>
      </c>
      <c r="L6" s="23">
        <f t="shared" si="0"/>
        <v>135990</v>
      </c>
    </row>
    <row r="7" spans="2:12" ht="21.75" customHeight="1" x14ac:dyDescent="0.2">
      <c r="B7" s="25" t="s">
        <v>73</v>
      </c>
      <c r="C7" s="25">
        <f>Lti!F4</f>
        <v>9000</v>
      </c>
      <c r="D7" s="25">
        <f>Lti!F7</f>
        <v>18000</v>
      </c>
      <c r="E7" s="25">
        <f>Lti!F11</f>
        <v>0</v>
      </c>
      <c r="F7" s="25">
        <f>Lti!F5</f>
        <v>2500</v>
      </c>
      <c r="G7" s="25">
        <f>Lti!F6</f>
        <v>2000</v>
      </c>
      <c r="H7" s="25">
        <f>Lti!N54</f>
        <v>166420</v>
      </c>
      <c r="I7" s="25">
        <f>Lti!F9</f>
        <v>25000</v>
      </c>
      <c r="J7" s="25">
        <f>Lti!F10</f>
        <v>9000</v>
      </c>
      <c r="K7" s="25">
        <f>Lti!F12</f>
        <v>5500</v>
      </c>
      <c r="L7" s="23">
        <f t="shared" si="0"/>
        <v>237420</v>
      </c>
    </row>
    <row r="8" spans="2:12" ht="21.75" customHeight="1" x14ac:dyDescent="0.2">
      <c r="B8" s="25" t="s">
        <v>74</v>
      </c>
      <c r="C8" s="25">
        <f>Lli!F4</f>
        <v>9000</v>
      </c>
      <c r="D8" s="25">
        <f>Lli!F7</f>
        <v>18000</v>
      </c>
      <c r="E8" s="25">
        <f>Lli!F11</f>
        <v>24900</v>
      </c>
      <c r="F8" s="25">
        <f>Lli!F5</f>
        <v>2500</v>
      </c>
      <c r="G8" s="25">
        <f>Lli!F6</f>
        <v>2000</v>
      </c>
      <c r="H8" s="25">
        <f>Lli!F8</f>
        <v>326635</v>
      </c>
      <c r="I8" s="25">
        <f>Lli!F9</f>
        <v>25000</v>
      </c>
      <c r="J8" s="25">
        <f>Lli!F10</f>
        <v>9000</v>
      </c>
      <c r="K8" s="25">
        <f>Lli!F12</f>
        <v>5500</v>
      </c>
      <c r="L8" s="23">
        <f t="shared" si="0"/>
        <v>422535</v>
      </c>
    </row>
    <row r="9" spans="2:12" ht="21.75" customHeight="1" x14ac:dyDescent="0.2">
      <c r="B9" s="25" t="s">
        <v>75</v>
      </c>
      <c r="C9" s="25">
        <f>Mmt!F4</f>
        <v>9000</v>
      </c>
      <c r="D9" s="25">
        <f>Mmt!F7</f>
        <v>18000</v>
      </c>
      <c r="E9" s="25">
        <f>Mmt!F11</f>
        <v>7600</v>
      </c>
      <c r="F9" s="25">
        <f>Mmt!F5</f>
        <v>2500</v>
      </c>
      <c r="G9" s="25">
        <f>Mmt!F6</f>
        <v>2000</v>
      </c>
      <c r="H9" s="25">
        <f>Mmt!F8</f>
        <v>116925</v>
      </c>
      <c r="I9" s="25">
        <f>Mmt!F9</f>
        <v>20000</v>
      </c>
      <c r="J9" s="25">
        <f>Mmt!F10</f>
        <v>7500</v>
      </c>
      <c r="K9" s="25">
        <f>Mmt!F12</f>
        <v>5500</v>
      </c>
      <c r="L9" s="23">
        <f t="shared" si="0"/>
        <v>189025</v>
      </c>
    </row>
    <row r="10" spans="2:12" ht="21.75" customHeight="1" x14ac:dyDescent="0.2">
      <c r="B10" s="25" t="s">
        <v>76</v>
      </c>
      <c r="C10" s="25">
        <f>SH!F4</f>
        <v>9000</v>
      </c>
      <c r="D10" s="25">
        <f>SH!F7</f>
        <v>18000</v>
      </c>
      <c r="E10" s="25">
        <f>SH!F11</f>
        <v>0</v>
      </c>
      <c r="F10" s="25">
        <f>SH!F5</f>
        <v>2500</v>
      </c>
      <c r="G10" s="25">
        <f>SH!F6</f>
        <v>2000</v>
      </c>
      <c r="H10" s="25">
        <f>SH!F8</f>
        <v>89000</v>
      </c>
      <c r="I10" s="25">
        <f>SH!F9</f>
        <v>17500</v>
      </c>
      <c r="J10" s="25">
        <f>SH!F10</f>
        <v>6500</v>
      </c>
      <c r="K10" s="25">
        <f>SH!F12</f>
        <v>5500</v>
      </c>
      <c r="L10" s="23">
        <f t="shared" si="0"/>
        <v>150000</v>
      </c>
    </row>
    <row r="11" spans="2:12" ht="21.75" customHeight="1" x14ac:dyDescent="0.2">
      <c r="B11" s="25" t="s">
        <v>77</v>
      </c>
      <c r="C11" s="25">
        <f>Scp!F6</f>
        <v>9000</v>
      </c>
      <c r="D11" s="25">
        <f>Scp!F9</f>
        <v>18000</v>
      </c>
      <c r="E11" s="25">
        <f>Scp!F13</f>
        <v>7500</v>
      </c>
      <c r="F11" s="25">
        <f>Scp!F7</f>
        <v>2500</v>
      </c>
      <c r="G11" s="25">
        <f>Scp!F8</f>
        <v>2000</v>
      </c>
      <c r="H11" s="25">
        <f>Scp!F10</f>
        <v>78610</v>
      </c>
      <c r="I11" s="25">
        <f>Scp!F11</f>
        <v>15000</v>
      </c>
      <c r="J11" s="25">
        <f>Scp!F12</f>
        <v>5500</v>
      </c>
      <c r="K11" s="25">
        <f>Scp!F14</f>
        <v>5000</v>
      </c>
      <c r="L11" s="23">
        <f t="shared" si="0"/>
        <v>143110</v>
      </c>
    </row>
    <row r="12" spans="2:12" x14ac:dyDescent="0.2">
      <c r="L12" s="24">
        <f>SUM(L3:L11)</f>
        <v>2040960</v>
      </c>
    </row>
  </sheetData>
  <mergeCells count="1">
    <mergeCell ref="B1:L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88A1A0-2DE3-4F8A-8018-7F426CD1ED60}">
  <dimension ref="B3:T37"/>
  <sheetViews>
    <sheetView topLeftCell="E1" workbookViewId="0">
      <selection activeCell="J33" sqref="J33"/>
    </sheetView>
  </sheetViews>
  <sheetFormatPr baseColWidth="10" defaultColWidth="9.1640625" defaultRowHeight="15" x14ac:dyDescent="0.2"/>
  <cols>
    <col min="1" max="1" width="9.1640625" style="10"/>
    <col min="2" max="2" width="29.33203125" style="10" customWidth="1"/>
    <col min="3" max="8" width="9.1640625" style="10"/>
    <col min="9" max="9" width="20" style="76" bestFit="1" customWidth="1"/>
    <col min="10" max="10" width="11.6640625" style="35" customWidth="1"/>
    <col min="11" max="15" width="11.6640625" style="12" customWidth="1"/>
    <col min="16" max="16" width="9.1640625" style="10"/>
    <col min="17" max="17" width="20.5" style="10" bestFit="1" customWidth="1"/>
    <col min="18" max="16384" width="9.1640625" style="10"/>
  </cols>
  <sheetData>
    <row r="3" spans="2:20" ht="32" x14ac:dyDescent="0.2">
      <c r="B3" s="81" t="s">
        <v>0</v>
      </c>
      <c r="C3" s="81"/>
      <c r="D3" s="81"/>
      <c r="E3" s="81"/>
      <c r="F3" s="81"/>
      <c r="I3" s="36"/>
      <c r="J3" s="29" t="s">
        <v>39</v>
      </c>
      <c r="K3" s="29" t="s">
        <v>40</v>
      </c>
      <c r="L3" s="29" t="s">
        <v>65</v>
      </c>
      <c r="M3" s="29" t="s">
        <v>66</v>
      </c>
      <c r="N3" s="37" t="s">
        <v>299</v>
      </c>
      <c r="O3" s="29" t="s">
        <v>196</v>
      </c>
    </row>
    <row r="4" spans="2:20" ht="16" x14ac:dyDescent="0.2">
      <c r="B4" s="81" t="s">
        <v>159</v>
      </c>
      <c r="C4" s="81"/>
      <c r="D4" s="81"/>
      <c r="E4" s="81"/>
      <c r="F4" s="81"/>
      <c r="I4" s="31" t="s">
        <v>163</v>
      </c>
      <c r="J4" s="34">
        <v>700</v>
      </c>
      <c r="K4" s="14">
        <v>140</v>
      </c>
      <c r="L4" s="14">
        <v>2</v>
      </c>
      <c r="M4" s="14">
        <f>K4*L4</f>
        <v>280</v>
      </c>
      <c r="N4" s="14">
        <f>J4*L4</f>
        <v>1400</v>
      </c>
      <c r="O4" s="14">
        <f>N4+M4</f>
        <v>1680</v>
      </c>
      <c r="Q4" s="85" t="s">
        <v>84</v>
      </c>
      <c r="R4" s="86"/>
      <c r="S4" s="86"/>
      <c r="T4" s="87"/>
    </row>
    <row r="5" spans="2:20" ht="16" x14ac:dyDescent="0.2">
      <c r="B5" s="29" t="s">
        <v>2</v>
      </c>
      <c r="C5" s="29" t="s">
        <v>3</v>
      </c>
      <c r="D5" s="29" t="s">
        <v>4</v>
      </c>
      <c r="E5" s="29" t="s">
        <v>5</v>
      </c>
      <c r="F5" s="29" t="s">
        <v>6</v>
      </c>
      <c r="I5" s="31" t="s">
        <v>164</v>
      </c>
      <c r="J5" s="34">
        <v>400</v>
      </c>
      <c r="K5" s="14">
        <v>100</v>
      </c>
      <c r="L5" s="14">
        <v>2</v>
      </c>
      <c r="M5" s="14">
        <f t="shared" ref="M5:M10" si="0">K5*L5</f>
        <v>200</v>
      </c>
      <c r="N5" s="14">
        <f t="shared" ref="N5:N36" si="1">J5*L5</f>
        <v>800</v>
      </c>
      <c r="O5" s="14">
        <f t="shared" ref="O5:O36" si="2">N5+M5</f>
        <v>1000</v>
      </c>
      <c r="Q5" s="32" t="s">
        <v>160</v>
      </c>
      <c r="R5" s="32">
        <v>25</v>
      </c>
      <c r="S5" s="32">
        <v>110</v>
      </c>
      <c r="T5" s="32">
        <f>R5*S5</f>
        <v>2750</v>
      </c>
    </row>
    <row r="6" spans="2:20" ht="16" x14ac:dyDescent="0.2">
      <c r="B6" s="16" t="s">
        <v>7</v>
      </c>
      <c r="C6" s="14">
        <v>1000</v>
      </c>
      <c r="D6" s="14">
        <v>3</v>
      </c>
      <c r="E6" s="14">
        <v>3</v>
      </c>
      <c r="F6" s="14">
        <f>C6*D6*E6</f>
        <v>9000</v>
      </c>
      <c r="I6" s="31" t="s">
        <v>195</v>
      </c>
      <c r="J6" s="34">
        <v>700</v>
      </c>
      <c r="K6" s="14">
        <v>1400</v>
      </c>
      <c r="L6" s="14">
        <v>2</v>
      </c>
      <c r="M6" s="14">
        <f t="shared" si="0"/>
        <v>2800</v>
      </c>
      <c r="N6" s="14">
        <f t="shared" si="1"/>
        <v>1400</v>
      </c>
      <c r="O6" s="14">
        <f t="shared" si="2"/>
        <v>4200</v>
      </c>
      <c r="Q6" s="32" t="s">
        <v>86</v>
      </c>
      <c r="R6" s="32"/>
      <c r="S6" s="32"/>
      <c r="T6" s="32">
        <v>2000</v>
      </c>
    </row>
    <row r="7" spans="2:20" ht="16" x14ac:dyDescent="0.2">
      <c r="B7" s="16" t="s">
        <v>8</v>
      </c>
      <c r="C7" s="14">
        <v>2500</v>
      </c>
      <c r="D7" s="14">
        <v>1</v>
      </c>
      <c r="E7" s="14">
        <v>1</v>
      </c>
      <c r="F7" s="14">
        <f t="shared" ref="F7:F9" si="3">C7*D7*E7</f>
        <v>2500</v>
      </c>
      <c r="I7" s="31" t="s">
        <v>165</v>
      </c>
      <c r="J7" s="34">
        <v>400</v>
      </c>
      <c r="K7" s="14">
        <v>100</v>
      </c>
      <c r="L7" s="14">
        <v>2</v>
      </c>
      <c r="M7" s="14">
        <f t="shared" si="0"/>
        <v>200</v>
      </c>
      <c r="N7" s="14">
        <f t="shared" si="1"/>
        <v>800</v>
      </c>
      <c r="O7" s="14">
        <f t="shared" si="2"/>
        <v>1000</v>
      </c>
      <c r="Q7" s="32" t="s">
        <v>161</v>
      </c>
      <c r="R7" s="32">
        <v>25</v>
      </c>
      <c r="S7" s="32">
        <v>110</v>
      </c>
      <c r="T7" s="32">
        <f>S7*R7</f>
        <v>2750</v>
      </c>
    </row>
    <row r="8" spans="2:20" ht="16" x14ac:dyDescent="0.2">
      <c r="B8" s="16" t="s">
        <v>9</v>
      </c>
      <c r="C8" s="14">
        <v>2000</v>
      </c>
      <c r="D8" s="14">
        <v>1</v>
      </c>
      <c r="E8" s="14">
        <v>1</v>
      </c>
      <c r="F8" s="14">
        <f t="shared" si="3"/>
        <v>2000</v>
      </c>
      <c r="I8" s="31" t="s">
        <v>166</v>
      </c>
      <c r="J8" s="34">
        <v>400</v>
      </c>
      <c r="K8" s="14">
        <v>100</v>
      </c>
      <c r="L8" s="14">
        <v>2</v>
      </c>
      <c r="M8" s="14">
        <f t="shared" si="0"/>
        <v>200</v>
      </c>
      <c r="N8" s="14">
        <f t="shared" si="1"/>
        <v>800</v>
      </c>
      <c r="O8" s="14">
        <f t="shared" si="2"/>
        <v>1000</v>
      </c>
      <c r="Q8" s="32"/>
      <c r="R8" s="32"/>
      <c r="S8" s="32"/>
      <c r="T8" s="33">
        <f>SUM(T5:T7)</f>
        <v>7500</v>
      </c>
    </row>
    <row r="9" spans="2:20" ht="16" x14ac:dyDescent="0.2">
      <c r="B9" s="16" t="s">
        <v>10</v>
      </c>
      <c r="C9" s="14">
        <v>1500</v>
      </c>
      <c r="D9" s="14">
        <v>3</v>
      </c>
      <c r="E9" s="14">
        <v>4</v>
      </c>
      <c r="F9" s="14">
        <f t="shared" si="3"/>
        <v>18000</v>
      </c>
      <c r="I9" s="31" t="s">
        <v>167</v>
      </c>
      <c r="J9" s="34">
        <v>400</v>
      </c>
      <c r="K9" s="14">
        <v>100</v>
      </c>
      <c r="L9" s="14">
        <v>2</v>
      </c>
      <c r="M9" s="14">
        <f t="shared" si="0"/>
        <v>200</v>
      </c>
      <c r="N9" s="14">
        <f t="shared" si="1"/>
        <v>800</v>
      </c>
      <c r="O9" s="14">
        <f t="shared" si="2"/>
        <v>1000</v>
      </c>
    </row>
    <row r="10" spans="2:20" ht="16" x14ac:dyDescent="0.2">
      <c r="B10" s="16" t="s">
        <v>63</v>
      </c>
      <c r="C10" s="14"/>
      <c r="D10" s="14"/>
      <c r="E10" s="14"/>
      <c r="F10" s="14">
        <f>O37</f>
        <v>78610</v>
      </c>
      <c r="I10" s="31" t="s">
        <v>168</v>
      </c>
      <c r="J10" s="34">
        <v>700</v>
      </c>
      <c r="K10" s="14">
        <v>700</v>
      </c>
      <c r="L10" s="14">
        <v>2</v>
      </c>
      <c r="M10" s="14">
        <f t="shared" si="0"/>
        <v>1400</v>
      </c>
      <c r="N10" s="14">
        <f t="shared" si="1"/>
        <v>1400</v>
      </c>
      <c r="O10" s="14">
        <f t="shared" si="2"/>
        <v>2800</v>
      </c>
    </row>
    <row r="11" spans="2:20" ht="16" x14ac:dyDescent="0.2">
      <c r="B11" s="16" t="s">
        <v>11</v>
      </c>
      <c r="C11" s="14">
        <v>250</v>
      </c>
      <c r="D11" s="14">
        <v>1</v>
      </c>
      <c r="E11" s="14">
        <v>60</v>
      </c>
      <c r="F11" s="14">
        <f>C11*D11*E11</f>
        <v>15000</v>
      </c>
      <c r="I11" s="77" t="s">
        <v>189</v>
      </c>
      <c r="J11" s="73">
        <v>1300</v>
      </c>
      <c r="K11" s="68">
        <v>56</v>
      </c>
      <c r="L11" s="68">
        <v>1</v>
      </c>
      <c r="M11" s="68">
        <f>K11*25</f>
        <v>1400</v>
      </c>
      <c r="N11" s="68">
        <f t="shared" si="1"/>
        <v>1300</v>
      </c>
      <c r="O11" s="68">
        <f t="shared" si="2"/>
        <v>2700</v>
      </c>
    </row>
    <row r="12" spans="2:20" ht="16" x14ac:dyDescent="0.2">
      <c r="B12" s="16" t="s">
        <v>12</v>
      </c>
      <c r="C12" s="14">
        <v>100</v>
      </c>
      <c r="D12" s="14"/>
      <c r="E12" s="14">
        <v>55</v>
      </c>
      <c r="F12" s="14">
        <f>C12*E12</f>
        <v>5500</v>
      </c>
      <c r="I12" s="31" t="s">
        <v>169</v>
      </c>
      <c r="J12" s="34">
        <v>700</v>
      </c>
      <c r="K12" s="14">
        <v>240</v>
      </c>
      <c r="L12" s="14">
        <v>2</v>
      </c>
      <c r="M12" s="14">
        <f>K12*L12</f>
        <v>480</v>
      </c>
      <c r="N12" s="14">
        <f t="shared" si="1"/>
        <v>1400</v>
      </c>
      <c r="O12" s="14">
        <f t="shared" si="2"/>
        <v>1880</v>
      </c>
    </row>
    <row r="13" spans="2:20" ht="16" x14ac:dyDescent="0.2">
      <c r="B13" s="16" t="s">
        <v>162</v>
      </c>
      <c r="C13" s="14"/>
      <c r="D13" s="14"/>
      <c r="E13" s="14"/>
      <c r="F13" s="14">
        <v>7500</v>
      </c>
      <c r="I13" s="31" t="s">
        <v>170</v>
      </c>
      <c r="J13" s="34">
        <v>700</v>
      </c>
      <c r="K13" s="14">
        <v>200</v>
      </c>
      <c r="L13" s="14">
        <v>2</v>
      </c>
      <c r="M13" s="14">
        <f>K13*L13</f>
        <v>400</v>
      </c>
      <c r="N13" s="14">
        <f t="shared" si="1"/>
        <v>1400</v>
      </c>
      <c r="O13" s="14">
        <f t="shared" si="2"/>
        <v>1800</v>
      </c>
    </row>
    <row r="14" spans="2:20" ht="16" x14ac:dyDescent="0.2">
      <c r="B14" s="16" t="s">
        <v>13</v>
      </c>
      <c r="C14" s="14"/>
      <c r="D14" s="14"/>
      <c r="E14" s="14"/>
      <c r="F14" s="14">
        <v>5000</v>
      </c>
      <c r="I14" s="31" t="s">
        <v>171</v>
      </c>
      <c r="J14" s="34">
        <v>700</v>
      </c>
      <c r="K14" s="14">
        <v>280</v>
      </c>
      <c r="L14" s="14">
        <v>2</v>
      </c>
      <c r="M14" s="14">
        <f>K14*L14</f>
        <v>560</v>
      </c>
      <c r="N14" s="14">
        <f t="shared" si="1"/>
        <v>1400</v>
      </c>
      <c r="O14" s="14">
        <f t="shared" si="2"/>
        <v>1960</v>
      </c>
    </row>
    <row r="15" spans="2:20" ht="16" x14ac:dyDescent="0.2">
      <c r="I15" s="77" t="s">
        <v>190</v>
      </c>
      <c r="J15" s="73">
        <v>1300</v>
      </c>
      <c r="K15" s="68">
        <v>100</v>
      </c>
      <c r="L15" s="68">
        <v>1</v>
      </c>
      <c r="M15" s="68">
        <f>K15*25</f>
        <v>2500</v>
      </c>
      <c r="N15" s="68">
        <f t="shared" si="1"/>
        <v>1300</v>
      </c>
      <c r="O15" s="68">
        <f t="shared" si="2"/>
        <v>3800</v>
      </c>
    </row>
    <row r="16" spans="2:20" ht="16" x14ac:dyDescent="0.2">
      <c r="B16" s="81" t="s">
        <v>14</v>
      </c>
      <c r="C16" s="81"/>
      <c r="D16" s="81"/>
      <c r="E16" s="81"/>
      <c r="F16" s="29">
        <f>SUM(F6:F14)</f>
        <v>143110</v>
      </c>
      <c r="I16" s="31" t="s">
        <v>172</v>
      </c>
      <c r="J16" s="34">
        <v>700</v>
      </c>
      <c r="K16" s="14">
        <v>600</v>
      </c>
      <c r="L16" s="14">
        <v>2</v>
      </c>
      <c r="M16" s="14">
        <f>K16*L16</f>
        <v>1200</v>
      </c>
      <c r="N16" s="14">
        <f t="shared" si="1"/>
        <v>1400</v>
      </c>
      <c r="O16" s="14">
        <f t="shared" si="2"/>
        <v>2600</v>
      </c>
    </row>
    <row r="17" spans="9:15" ht="16" x14ac:dyDescent="0.2">
      <c r="I17" s="31" t="s">
        <v>173</v>
      </c>
      <c r="J17" s="34">
        <v>700</v>
      </c>
      <c r="K17" s="14">
        <v>1400</v>
      </c>
      <c r="L17" s="14">
        <v>2</v>
      </c>
      <c r="M17" s="14">
        <f>K17*L17</f>
        <v>2800</v>
      </c>
      <c r="N17" s="14">
        <f t="shared" si="1"/>
        <v>1400</v>
      </c>
      <c r="O17" s="14">
        <f t="shared" si="2"/>
        <v>4200</v>
      </c>
    </row>
    <row r="18" spans="9:15" ht="16" x14ac:dyDescent="0.2">
      <c r="I18" s="31" t="s">
        <v>174</v>
      </c>
      <c r="J18" s="34">
        <v>700</v>
      </c>
      <c r="K18" s="14">
        <v>500</v>
      </c>
      <c r="L18" s="14">
        <v>2</v>
      </c>
      <c r="M18" s="14">
        <f>K18*L18</f>
        <v>1000</v>
      </c>
      <c r="N18" s="14">
        <f t="shared" si="1"/>
        <v>1400</v>
      </c>
      <c r="O18" s="14">
        <f t="shared" si="2"/>
        <v>2400</v>
      </c>
    </row>
    <row r="19" spans="9:15" ht="16" x14ac:dyDescent="0.2">
      <c r="I19" s="77" t="s">
        <v>191</v>
      </c>
      <c r="J19" s="73">
        <v>1300</v>
      </c>
      <c r="K19" s="68">
        <v>54</v>
      </c>
      <c r="L19" s="68">
        <v>1</v>
      </c>
      <c r="M19" s="68">
        <f>K19*25</f>
        <v>1350</v>
      </c>
      <c r="N19" s="68">
        <f t="shared" si="1"/>
        <v>1300</v>
      </c>
      <c r="O19" s="68">
        <f t="shared" si="2"/>
        <v>2650</v>
      </c>
    </row>
    <row r="20" spans="9:15" ht="16" x14ac:dyDescent="0.2">
      <c r="I20" s="31" t="s">
        <v>175</v>
      </c>
      <c r="J20" s="34">
        <v>700</v>
      </c>
      <c r="K20" s="14">
        <v>200</v>
      </c>
      <c r="L20" s="14">
        <v>1</v>
      </c>
      <c r="M20" s="14">
        <f>K20*L20</f>
        <v>200</v>
      </c>
      <c r="N20" s="14">
        <f t="shared" si="1"/>
        <v>700</v>
      </c>
      <c r="O20" s="14">
        <f t="shared" si="2"/>
        <v>900</v>
      </c>
    </row>
    <row r="21" spans="9:15" ht="16" x14ac:dyDescent="0.2">
      <c r="I21" s="31" t="s">
        <v>176</v>
      </c>
      <c r="J21" s="34">
        <v>700</v>
      </c>
      <c r="K21" s="14">
        <v>800</v>
      </c>
      <c r="L21" s="14">
        <v>2</v>
      </c>
      <c r="M21" s="14">
        <f>K21*L21</f>
        <v>1600</v>
      </c>
      <c r="N21" s="14">
        <f t="shared" si="1"/>
        <v>1400</v>
      </c>
      <c r="O21" s="14">
        <f t="shared" si="2"/>
        <v>3000</v>
      </c>
    </row>
    <row r="22" spans="9:15" ht="16" x14ac:dyDescent="0.2">
      <c r="I22" s="31" t="s">
        <v>177</v>
      </c>
      <c r="J22" s="34">
        <v>700</v>
      </c>
      <c r="K22" s="14">
        <v>800</v>
      </c>
      <c r="L22" s="14">
        <v>2</v>
      </c>
      <c r="M22" s="14">
        <f>K22*L22</f>
        <v>1600</v>
      </c>
      <c r="N22" s="14">
        <f t="shared" si="1"/>
        <v>1400</v>
      </c>
      <c r="O22" s="14">
        <f t="shared" si="2"/>
        <v>3000</v>
      </c>
    </row>
    <row r="23" spans="9:15" ht="16" x14ac:dyDescent="0.2">
      <c r="I23" s="31" t="s">
        <v>178</v>
      </c>
      <c r="J23" s="34">
        <v>700</v>
      </c>
      <c r="K23" s="14">
        <v>800</v>
      </c>
      <c r="L23" s="14">
        <v>1</v>
      </c>
      <c r="M23" s="14">
        <f>K23*L23</f>
        <v>800</v>
      </c>
      <c r="N23" s="14">
        <f t="shared" si="1"/>
        <v>700</v>
      </c>
      <c r="O23" s="14">
        <f t="shared" si="2"/>
        <v>1500</v>
      </c>
    </row>
    <row r="24" spans="9:15" ht="16" x14ac:dyDescent="0.2">
      <c r="I24" s="31" t="s">
        <v>179</v>
      </c>
      <c r="J24" s="34">
        <v>700</v>
      </c>
      <c r="K24" s="14">
        <v>800</v>
      </c>
      <c r="L24" s="14">
        <v>2</v>
      </c>
      <c r="M24" s="14">
        <f>K24*L24</f>
        <v>1600</v>
      </c>
      <c r="N24" s="14">
        <f t="shared" si="1"/>
        <v>1400</v>
      </c>
      <c r="O24" s="14">
        <f t="shared" si="2"/>
        <v>3000</v>
      </c>
    </row>
    <row r="25" spans="9:15" ht="16" x14ac:dyDescent="0.2">
      <c r="I25" s="31" t="s">
        <v>192</v>
      </c>
      <c r="J25" s="34">
        <v>700</v>
      </c>
      <c r="K25" s="14">
        <v>62</v>
      </c>
      <c r="L25" s="14">
        <v>1</v>
      </c>
      <c r="M25" s="14">
        <f>K25*25</f>
        <v>1550</v>
      </c>
      <c r="N25" s="14">
        <f t="shared" si="1"/>
        <v>700</v>
      </c>
      <c r="O25" s="14">
        <f t="shared" si="2"/>
        <v>2250</v>
      </c>
    </row>
    <row r="26" spans="9:15" ht="16" x14ac:dyDescent="0.2">
      <c r="I26" s="31" t="s">
        <v>180</v>
      </c>
      <c r="J26" s="34">
        <v>700</v>
      </c>
      <c r="K26" s="14">
        <v>240</v>
      </c>
      <c r="L26" s="14">
        <v>1</v>
      </c>
      <c r="M26" s="14">
        <f>K26*L26</f>
        <v>240</v>
      </c>
      <c r="N26" s="14">
        <f t="shared" si="1"/>
        <v>700</v>
      </c>
      <c r="O26" s="14">
        <f t="shared" si="2"/>
        <v>940</v>
      </c>
    </row>
    <row r="27" spans="9:15" ht="16" x14ac:dyDescent="0.2">
      <c r="I27" s="77" t="s">
        <v>193</v>
      </c>
      <c r="J27" s="73">
        <v>1300</v>
      </c>
      <c r="K27" s="68">
        <v>170</v>
      </c>
      <c r="L27" s="68">
        <v>1</v>
      </c>
      <c r="M27" s="68">
        <f>K27*25</f>
        <v>4250</v>
      </c>
      <c r="N27" s="68">
        <f t="shared" si="1"/>
        <v>1300</v>
      </c>
      <c r="O27" s="68">
        <f t="shared" si="2"/>
        <v>5550</v>
      </c>
    </row>
    <row r="28" spans="9:15" ht="16" x14ac:dyDescent="0.2">
      <c r="I28" s="31" t="s">
        <v>181</v>
      </c>
      <c r="J28" s="34">
        <v>700</v>
      </c>
      <c r="K28" s="14">
        <v>1300</v>
      </c>
      <c r="L28" s="14">
        <v>1</v>
      </c>
      <c r="M28" s="14">
        <f>K28*L28</f>
        <v>1300</v>
      </c>
      <c r="N28" s="14">
        <f t="shared" si="1"/>
        <v>700</v>
      </c>
      <c r="O28" s="14">
        <f t="shared" si="2"/>
        <v>2000</v>
      </c>
    </row>
    <row r="29" spans="9:15" ht="16" x14ac:dyDescent="0.2">
      <c r="I29" s="31" t="s">
        <v>182</v>
      </c>
      <c r="J29" s="34">
        <v>700</v>
      </c>
      <c r="K29" s="14">
        <v>500</v>
      </c>
      <c r="L29" s="14">
        <v>1</v>
      </c>
      <c r="M29" s="14">
        <f>K29*L29</f>
        <v>500</v>
      </c>
      <c r="N29" s="14">
        <f t="shared" si="1"/>
        <v>700</v>
      </c>
      <c r="O29" s="14">
        <f t="shared" si="2"/>
        <v>1200</v>
      </c>
    </row>
    <row r="30" spans="9:15" ht="16" x14ac:dyDescent="0.2">
      <c r="I30" s="31" t="s">
        <v>183</v>
      </c>
      <c r="J30" s="34">
        <v>700</v>
      </c>
      <c r="K30" s="14">
        <v>500</v>
      </c>
      <c r="L30" s="14">
        <v>2</v>
      </c>
      <c r="M30" s="14">
        <f>K30*L30</f>
        <v>1000</v>
      </c>
      <c r="N30" s="14">
        <f t="shared" si="1"/>
        <v>1400</v>
      </c>
      <c r="O30" s="14">
        <f t="shared" si="2"/>
        <v>2400</v>
      </c>
    </row>
    <row r="31" spans="9:15" ht="16" x14ac:dyDescent="0.2">
      <c r="I31" s="31" t="s">
        <v>184</v>
      </c>
      <c r="J31" s="34">
        <v>700</v>
      </c>
      <c r="K31" s="14">
        <v>1300</v>
      </c>
      <c r="L31" s="14">
        <v>2</v>
      </c>
      <c r="M31" s="14">
        <f>K31*L31</f>
        <v>2600</v>
      </c>
      <c r="N31" s="14">
        <f t="shared" si="1"/>
        <v>1400</v>
      </c>
      <c r="O31" s="14">
        <f t="shared" si="2"/>
        <v>4000</v>
      </c>
    </row>
    <row r="32" spans="9:15" ht="16" x14ac:dyDescent="0.2">
      <c r="I32" s="77" t="s">
        <v>194</v>
      </c>
      <c r="J32" s="73">
        <v>1300</v>
      </c>
      <c r="K32" s="68">
        <v>156</v>
      </c>
      <c r="L32" s="68">
        <v>1</v>
      </c>
      <c r="M32" s="68">
        <f>K32*25</f>
        <v>3900</v>
      </c>
      <c r="N32" s="68">
        <f t="shared" si="1"/>
        <v>1300</v>
      </c>
      <c r="O32" s="68">
        <f t="shared" si="2"/>
        <v>5200</v>
      </c>
    </row>
    <row r="33" spans="9:16" ht="16" x14ac:dyDescent="0.2">
      <c r="I33" s="31" t="s">
        <v>185</v>
      </c>
      <c r="J33" s="34">
        <v>700</v>
      </c>
      <c r="K33" s="14">
        <v>300</v>
      </c>
      <c r="L33" s="14">
        <v>1</v>
      </c>
      <c r="M33" s="14">
        <f>K33*L33</f>
        <v>300</v>
      </c>
      <c r="N33" s="14">
        <f t="shared" si="1"/>
        <v>700</v>
      </c>
      <c r="O33" s="14">
        <f t="shared" si="2"/>
        <v>1000</v>
      </c>
    </row>
    <row r="34" spans="9:16" ht="16" x14ac:dyDescent="0.2">
      <c r="I34" s="31" t="s">
        <v>186</v>
      </c>
      <c r="J34" s="34">
        <v>700</v>
      </c>
      <c r="K34" s="14">
        <v>900</v>
      </c>
      <c r="L34" s="14">
        <v>1</v>
      </c>
      <c r="M34" s="14">
        <f>K34*L34</f>
        <v>900</v>
      </c>
      <c r="N34" s="14">
        <f t="shared" si="1"/>
        <v>700</v>
      </c>
      <c r="O34" s="14">
        <f t="shared" si="2"/>
        <v>1600</v>
      </c>
    </row>
    <row r="35" spans="9:16" ht="16" x14ac:dyDescent="0.2">
      <c r="I35" s="31" t="s">
        <v>187</v>
      </c>
      <c r="J35" s="34">
        <v>700</v>
      </c>
      <c r="K35" s="14">
        <v>500</v>
      </c>
      <c r="L35" s="14">
        <v>2</v>
      </c>
      <c r="M35" s="14">
        <f>K35*L35</f>
        <v>1000</v>
      </c>
      <c r="N35" s="14">
        <f t="shared" si="1"/>
        <v>1400</v>
      </c>
      <c r="O35" s="14">
        <f t="shared" si="2"/>
        <v>2400</v>
      </c>
    </row>
    <row r="36" spans="9:16" ht="16" x14ac:dyDescent="0.2">
      <c r="I36" s="31" t="s">
        <v>188</v>
      </c>
      <c r="J36" s="34">
        <v>700</v>
      </c>
      <c r="K36" s="14">
        <v>1300</v>
      </c>
      <c r="L36" s="14">
        <v>1</v>
      </c>
      <c r="M36" s="14">
        <f>K36*L36</f>
        <v>1300</v>
      </c>
      <c r="N36" s="14">
        <f t="shared" si="1"/>
        <v>700</v>
      </c>
      <c r="O36" s="14">
        <f t="shared" si="2"/>
        <v>2000</v>
      </c>
    </row>
    <row r="37" spans="9:16" ht="16" x14ac:dyDescent="0.2">
      <c r="I37" s="36" t="s">
        <v>14</v>
      </c>
      <c r="J37" s="36">
        <f>SUM(J4:J36)</f>
        <v>24900</v>
      </c>
      <c r="K37" s="29">
        <f>SUM(K4:K36)</f>
        <v>16698</v>
      </c>
      <c r="L37" s="29">
        <f>SUM(L4:L36)</f>
        <v>52</v>
      </c>
      <c r="M37" s="29">
        <f>SUM(M4:M36)</f>
        <v>41610</v>
      </c>
      <c r="N37" s="37"/>
      <c r="O37" s="29">
        <f>SUM(O4:O36)</f>
        <v>78610</v>
      </c>
      <c r="P37" s="10">
        <v>59310</v>
      </c>
    </row>
  </sheetData>
  <mergeCells count="4">
    <mergeCell ref="B3:F3"/>
    <mergeCell ref="B4:F4"/>
    <mergeCell ref="Q4:T4"/>
    <mergeCell ref="B16:E16"/>
  </mergeCells>
  <pageMargins left="0.7" right="0.7" top="0.75" bottom="0.75" header="0.3" footer="0.3"/>
  <pageSetup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15FC7C-88EE-4CFD-B36A-EC683BCF80B2}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40BA81-DB02-4CE6-8AA3-7DC714E68742}">
  <dimension ref="A1:M102"/>
  <sheetViews>
    <sheetView view="pageBreakPreview" zoomScaleNormal="100" zoomScaleSheetLayoutView="100" workbookViewId="0">
      <selection activeCell="K2" sqref="K2"/>
    </sheetView>
  </sheetViews>
  <sheetFormatPr baseColWidth="10" defaultColWidth="9.1640625" defaultRowHeight="15" x14ac:dyDescent="0.2"/>
  <cols>
    <col min="1" max="1" width="33.5" style="10" bestFit="1" customWidth="1"/>
    <col min="2" max="4" width="9.33203125" style="10" bestFit="1" customWidth="1"/>
    <col min="5" max="5" width="9.83203125" style="10" bestFit="1" customWidth="1"/>
    <col min="6" max="6" width="9.83203125" style="10" customWidth="1"/>
    <col min="7" max="7" width="28.5" style="22" bestFit="1" customWidth="1"/>
    <col min="8" max="12" width="11.5" style="12" customWidth="1"/>
    <col min="13" max="13" width="11.5" style="8" customWidth="1"/>
    <col min="14" max="16384" width="9.1640625" style="12"/>
  </cols>
  <sheetData>
    <row r="1" spans="1:13" s="8" customFormat="1" ht="32" x14ac:dyDescent="0.2">
      <c r="G1" s="68" t="s">
        <v>68</v>
      </c>
      <c r="H1" s="68" t="s">
        <v>39</v>
      </c>
      <c r="I1" s="68" t="s">
        <v>40</v>
      </c>
      <c r="J1" s="68" t="s">
        <v>65</v>
      </c>
      <c r="K1" s="68" t="s">
        <v>66</v>
      </c>
      <c r="L1" s="68" t="s">
        <v>299</v>
      </c>
      <c r="M1" s="68" t="s">
        <v>67</v>
      </c>
    </row>
    <row r="2" spans="1:13" ht="16" x14ac:dyDescent="0.2">
      <c r="G2" s="71" t="s">
        <v>485</v>
      </c>
      <c r="H2" s="78">
        <v>1300</v>
      </c>
      <c r="I2" s="78">
        <v>336</v>
      </c>
      <c r="J2" s="78">
        <v>1</v>
      </c>
      <c r="K2" s="78">
        <f>J2*I2*25</f>
        <v>8400</v>
      </c>
      <c r="L2" s="78">
        <f>H2*J2</f>
        <v>1300</v>
      </c>
      <c r="M2" s="78">
        <f>L2+K2</f>
        <v>9700</v>
      </c>
    </row>
    <row r="3" spans="1:13" ht="16" x14ac:dyDescent="0.2">
      <c r="G3" s="70" t="s">
        <v>486</v>
      </c>
      <c r="H3" s="14">
        <v>700</v>
      </c>
      <c r="I3" s="14">
        <v>1300</v>
      </c>
      <c r="J3" s="78">
        <v>2</v>
      </c>
      <c r="K3" s="14">
        <f>J3*I3</f>
        <v>2600</v>
      </c>
      <c r="L3" s="14">
        <f t="shared" ref="L3:L11" si="0">H3*J3</f>
        <v>1400</v>
      </c>
      <c r="M3" s="14">
        <f t="shared" ref="M3:M11" si="1">L3+K3</f>
        <v>4000</v>
      </c>
    </row>
    <row r="4" spans="1:13" ht="16" x14ac:dyDescent="0.2">
      <c r="A4" s="81" t="s">
        <v>64</v>
      </c>
      <c r="B4" s="81"/>
      <c r="C4" s="81"/>
      <c r="D4" s="81"/>
      <c r="E4" s="81"/>
      <c r="F4" s="15"/>
      <c r="G4" s="70" t="s">
        <v>487</v>
      </c>
      <c r="H4" s="14">
        <v>700</v>
      </c>
      <c r="I4" s="14">
        <v>1200</v>
      </c>
      <c r="J4" s="78">
        <v>2</v>
      </c>
      <c r="K4" s="14">
        <f t="shared" ref="K4:K11" si="2">J4*I4</f>
        <v>2400</v>
      </c>
      <c r="L4" s="14">
        <f t="shared" si="0"/>
        <v>1400</v>
      </c>
      <c r="M4" s="14">
        <f t="shared" si="1"/>
        <v>3800</v>
      </c>
    </row>
    <row r="5" spans="1:13" ht="16" x14ac:dyDescent="0.2">
      <c r="A5" s="81" t="s">
        <v>1</v>
      </c>
      <c r="B5" s="81"/>
      <c r="C5" s="81"/>
      <c r="D5" s="81"/>
      <c r="E5" s="81"/>
      <c r="F5" s="15"/>
      <c r="G5" s="70" t="s">
        <v>488</v>
      </c>
      <c r="H5" s="14">
        <v>700</v>
      </c>
      <c r="I5" s="14">
        <v>700</v>
      </c>
      <c r="J5" s="78">
        <v>2</v>
      </c>
      <c r="K5" s="14">
        <f t="shared" si="2"/>
        <v>1400</v>
      </c>
      <c r="L5" s="14">
        <f t="shared" si="0"/>
        <v>1400</v>
      </c>
      <c r="M5" s="14">
        <f t="shared" si="1"/>
        <v>2800</v>
      </c>
    </row>
    <row r="6" spans="1:13" ht="16" x14ac:dyDescent="0.2">
      <c r="A6" s="68" t="s">
        <v>2</v>
      </c>
      <c r="B6" s="68" t="s">
        <v>3</v>
      </c>
      <c r="C6" s="68" t="s">
        <v>4</v>
      </c>
      <c r="D6" s="68" t="s">
        <v>5</v>
      </c>
      <c r="E6" s="68" t="s">
        <v>6</v>
      </c>
      <c r="F6" s="15"/>
      <c r="G6" s="70" t="s">
        <v>489</v>
      </c>
      <c r="H6" s="14">
        <v>700</v>
      </c>
      <c r="I6" s="14">
        <v>800</v>
      </c>
      <c r="J6" s="78">
        <v>2</v>
      </c>
      <c r="K6" s="14">
        <f t="shared" si="2"/>
        <v>1600</v>
      </c>
      <c r="L6" s="14">
        <f t="shared" si="0"/>
        <v>1400</v>
      </c>
      <c r="M6" s="14">
        <f t="shared" si="1"/>
        <v>3000</v>
      </c>
    </row>
    <row r="7" spans="1:13" ht="16" x14ac:dyDescent="0.2">
      <c r="A7" s="16" t="s">
        <v>7</v>
      </c>
      <c r="B7" s="14">
        <v>1000</v>
      </c>
      <c r="C7" s="14">
        <v>1</v>
      </c>
      <c r="D7" s="14">
        <v>3</v>
      </c>
      <c r="E7" s="14">
        <f>B7*C7*D7</f>
        <v>3000</v>
      </c>
      <c r="F7" s="17"/>
      <c r="G7" s="70" t="s">
        <v>490</v>
      </c>
      <c r="H7" s="14">
        <v>700</v>
      </c>
      <c r="I7" s="14">
        <v>1100</v>
      </c>
      <c r="J7" s="78">
        <v>2</v>
      </c>
      <c r="K7" s="14">
        <f t="shared" si="2"/>
        <v>2200</v>
      </c>
      <c r="L7" s="14">
        <f t="shared" si="0"/>
        <v>1400</v>
      </c>
      <c r="M7" s="14">
        <f t="shared" si="1"/>
        <v>3600</v>
      </c>
    </row>
    <row r="8" spans="1:13" ht="16" x14ac:dyDescent="0.2">
      <c r="A8" s="16" t="s">
        <v>8</v>
      </c>
      <c r="B8" s="14">
        <v>2500</v>
      </c>
      <c r="C8" s="14">
        <v>1</v>
      </c>
      <c r="D8" s="14">
        <v>1</v>
      </c>
      <c r="E8" s="14">
        <f t="shared" ref="E8" si="3">B8*C8*D8</f>
        <v>2500</v>
      </c>
      <c r="F8" s="17"/>
      <c r="G8" s="70" t="s">
        <v>491</v>
      </c>
      <c r="H8" s="14">
        <v>700</v>
      </c>
      <c r="I8" s="14">
        <v>700</v>
      </c>
      <c r="J8" s="78">
        <v>2</v>
      </c>
      <c r="K8" s="14">
        <f t="shared" si="2"/>
        <v>1400</v>
      </c>
      <c r="L8" s="14">
        <f t="shared" si="0"/>
        <v>1400</v>
      </c>
      <c r="M8" s="14">
        <f t="shared" si="1"/>
        <v>2800</v>
      </c>
    </row>
    <row r="9" spans="1:13" ht="16" x14ac:dyDescent="0.2">
      <c r="A9" s="16" t="s">
        <v>9</v>
      </c>
      <c r="B9" s="14">
        <v>2000</v>
      </c>
      <c r="C9" s="14"/>
      <c r="D9" s="14"/>
      <c r="E9" s="14">
        <v>2000</v>
      </c>
      <c r="F9" s="17"/>
      <c r="G9" s="70" t="s">
        <v>492</v>
      </c>
      <c r="H9" s="14">
        <v>700</v>
      </c>
      <c r="I9" s="14">
        <v>800</v>
      </c>
      <c r="J9" s="78">
        <v>2</v>
      </c>
      <c r="K9" s="14">
        <f t="shared" si="2"/>
        <v>1600</v>
      </c>
      <c r="L9" s="14">
        <f t="shared" si="0"/>
        <v>1400</v>
      </c>
      <c r="M9" s="14">
        <f t="shared" si="1"/>
        <v>3000</v>
      </c>
    </row>
    <row r="10" spans="1:13" ht="16" x14ac:dyDescent="0.2">
      <c r="A10" s="16" t="s">
        <v>63</v>
      </c>
      <c r="B10" s="14"/>
      <c r="C10" s="14"/>
      <c r="D10" s="14"/>
      <c r="E10" s="14">
        <f>M102</f>
        <v>190190</v>
      </c>
      <c r="F10" s="17"/>
      <c r="G10" s="70" t="s">
        <v>493</v>
      </c>
      <c r="H10" s="14">
        <v>700</v>
      </c>
      <c r="I10" s="14">
        <v>800</v>
      </c>
      <c r="J10" s="78">
        <v>2</v>
      </c>
      <c r="K10" s="14">
        <f t="shared" si="2"/>
        <v>1600</v>
      </c>
      <c r="L10" s="14">
        <f t="shared" si="0"/>
        <v>1400</v>
      </c>
      <c r="M10" s="14">
        <f t="shared" si="1"/>
        <v>3000</v>
      </c>
    </row>
    <row r="11" spans="1:13" ht="16" x14ac:dyDescent="0.2">
      <c r="A11" s="16" t="s">
        <v>11</v>
      </c>
      <c r="B11" s="14">
        <v>250</v>
      </c>
      <c r="C11" s="14">
        <v>1</v>
      </c>
      <c r="D11" s="14">
        <v>170</v>
      </c>
      <c r="E11" s="14">
        <f>B11*C11*D11</f>
        <v>42500</v>
      </c>
      <c r="F11" s="17"/>
      <c r="G11" s="13" t="s">
        <v>570</v>
      </c>
      <c r="H11" s="14">
        <v>700</v>
      </c>
      <c r="I11" s="14"/>
      <c r="J11" s="14">
        <v>1</v>
      </c>
      <c r="K11" s="14">
        <f t="shared" si="2"/>
        <v>0</v>
      </c>
      <c r="L11" s="14">
        <f t="shared" si="0"/>
        <v>700</v>
      </c>
      <c r="M11" s="14">
        <f t="shared" si="1"/>
        <v>700</v>
      </c>
    </row>
    <row r="12" spans="1:13" ht="16" x14ac:dyDescent="0.2">
      <c r="A12" s="16" t="s">
        <v>12</v>
      </c>
      <c r="B12" s="14">
        <v>100</v>
      </c>
      <c r="C12" s="14"/>
      <c r="D12" s="14">
        <v>160</v>
      </c>
      <c r="E12" s="14">
        <f>B12*D12</f>
        <v>16000</v>
      </c>
      <c r="F12" s="17"/>
      <c r="G12" s="71" t="s">
        <v>494</v>
      </c>
      <c r="H12" s="78">
        <v>1300</v>
      </c>
      <c r="I12" s="78">
        <v>150</v>
      </c>
      <c r="J12" s="78">
        <v>1</v>
      </c>
      <c r="K12" s="78">
        <f>I12*25</f>
        <v>3750</v>
      </c>
      <c r="L12" s="78">
        <f t="shared" ref="L12:L21" si="4">H12*J12</f>
        <v>1300</v>
      </c>
      <c r="M12" s="78">
        <f t="shared" ref="M12:M20" si="5">L12+K12</f>
        <v>5050</v>
      </c>
    </row>
    <row r="13" spans="1:13" ht="16" x14ac:dyDescent="0.2">
      <c r="A13" s="16" t="s">
        <v>13</v>
      </c>
      <c r="B13" s="14"/>
      <c r="C13" s="14"/>
      <c r="D13" s="14"/>
      <c r="E13" s="14">
        <v>6000</v>
      </c>
      <c r="F13" s="17"/>
      <c r="G13" s="70" t="s">
        <v>495</v>
      </c>
      <c r="H13" s="14">
        <v>700</v>
      </c>
      <c r="I13" s="14">
        <v>600</v>
      </c>
      <c r="J13" s="78">
        <v>2</v>
      </c>
      <c r="K13" s="14">
        <f t="shared" ref="K13:K20" si="6">J13*I13</f>
        <v>1200</v>
      </c>
      <c r="L13" s="14">
        <f t="shared" si="4"/>
        <v>1400</v>
      </c>
      <c r="M13" s="14">
        <f t="shared" si="5"/>
        <v>2600</v>
      </c>
    </row>
    <row r="14" spans="1:13" ht="16" x14ac:dyDescent="0.2">
      <c r="A14" s="82"/>
      <c r="B14" s="83"/>
      <c r="C14" s="83"/>
      <c r="D14" s="83"/>
      <c r="E14" s="84"/>
      <c r="F14" s="17"/>
      <c r="G14" s="70" t="s">
        <v>496</v>
      </c>
      <c r="H14" s="14">
        <v>700</v>
      </c>
      <c r="I14" s="14">
        <v>390</v>
      </c>
      <c r="J14" s="78">
        <v>2</v>
      </c>
      <c r="K14" s="14">
        <f t="shared" si="6"/>
        <v>780</v>
      </c>
      <c r="L14" s="14">
        <f t="shared" si="4"/>
        <v>1400</v>
      </c>
      <c r="M14" s="14">
        <f t="shared" si="5"/>
        <v>2180</v>
      </c>
    </row>
    <row r="15" spans="1:13" ht="16" x14ac:dyDescent="0.2">
      <c r="A15" s="81" t="s">
        <v>14</v>
      </c>
      <c r="B15" s="81"/>
      <c r="C15" s="81"/>
      <c r="D15" s="81"/>
      <c r="E15" s="68">
        <f>SUM(E7:E13)</f>
        <v>262190</v>
      </c>
      <c r="F15" s="17"/>
      <c r="G15" s="70" t="s">
        <v>497</v>
      </c>
      <c r="H15" s="14">
        <v>700</v>
      </c>
      <c r="I15" s="14">
        <v>500</v>
      </c>
      <c r="J15" s="78">
        <v>2</v>
      </c>
      <c r="K15" s="14">
        <f t="shared" si="6"/>
        <v>1000</v>
      </c>
      <c r="L15" s="14">
        <f t="shared" si="4"/>
        <v>1400</v>
      </c>
      <c r="M15" s="14">
        <f t="shared" si="5"/>
        <v>2400</v>
      </c>
    </row>
    <row r="16" spans="1:13" ht="16" x14ac:dyDescent="0.2">
      <c r="A16" s="18"/>
      <c r="B16" s="18"/>
      <c r="C16" s="18"/>
      <c r="D16" s="18"/>
      <c r="E16" s="18"/>
      <c r="F16" s="17"/>
      <c r="G16" s="70" t="s">
        <v>498</v>
      </c>
      <c r="H16" s="14">
        <v>700</v>
      </c>
      <c r="I16" s="14">
        <v>600</v>
      </c>
      <c r="J16" s="78">
        <v>2</v>
      </c>
      <c r="K16" s="14">
        <f t="shared" si="6"/>
        <v>1200</v>
      </c>
      <c r="L16" s="14">
        <f t="shared" si="4"/>
        <v>1400</v>
      </c>
      <c r="M16" s="14">
        <f t="shared" si="5"/>
        <v>2600</v>
      </c>
    </row>
    <row r="17" spans="1:13" ht="16" x14ac:dyDescent="0.2">
      <c r="A17" s="19"/>
      <c r="B17" s="19"/>
      <c r="C17" s="19"/>
      <c r="D17" s="19"/>
      <c r="E17" s="15"/>
      <c r="F17" s="15"/>
      <c r="G17" s="70" t="s">
        <v>499</v>
      </c>
      <c r="H17" s="14">
        <v>700</v>
      </c>
      <c r="I17" s="14">
        <v>390</v>
      </c>
      <c r="J17" s="78">
        <v>2</v>
      </c>
      <c r="K17" s="14">
        <f t="shared" si="6"/>
        <v>780</v>
      </c>
      <c r="L17" s="14">
        <f t="shared" si="4"/>
        <v>1400</v>
      </c>
      <c r="M17" s="14">
        <f t="shared" si="5"/>
        <v>2180</v>
      </c>
    </row>
    <row r="18" spans="1:13" ht="16" x14ac:dyDescent="0.2">
      <c r="A18" s="20"/>
      <c r="B18" s="20"/>
      <c r="C18" s="20"/>
      <c r="D18" s="20"/>
      <c r="E18" s="20"/>
      <c r="G18" s="70" t="s">
        <v>500</v>
      </c>
      <c r="H18" s="14">
        <v>700</v>
      </c>
      <c r="I18" s="14">
        <v>400</v>
      </c>
      <c r="J18" s="78">
        <v>2</v>
      </c>
      <c r="K18" s="14">
        <f t="shared" si="6"/>
        <v>800</v>
      </c>
      <c r="L18" s="14">
        <f t="shared" si="4"/>
        <v>1400</v>
      </c>
      <c r="M18" s="14">
        <f t="shared" si="5"/>
        <v>2200</v>
      </c>
    </row>
    <row r="19" spans="1:13" ht="16" x14ac:dyDescent="0.2">
      <c r="A19" s="20"/>
      <c r="B19" s="20"/>
      <c r="C19" s="20"/>
      <c r="D19" s="20"/>
      <c r="E19" s="20"/>
      <c r="G19" s="70" t="s">
        <v>501</v>
      </c>
      <c r="H19" s="14">
        <v>700</v>
      </c>
      <c r="I19" s="14">
        <v>390</v>
      </c>
      <c r="J19" s="78">
        <v>2</v>
      </c>
      <c r="K19" s="14">
        <f t="shared" si="6"/>
        <v>780</v>
      </c>
      <c r="L19" s="14">
        <f t="shared" si="4"/>
        <v>1400</v>
      </c>
      <c r="M19" s="14">
        <f t="shared" si="5"/>
        <v>2180</v>
      </c>
    </row>
    <row r="20" spans="1:13" ht="16" x14ac:dyDescent="0.2">
      <c r="A20" s="20"/>
      <c r="B20" s="20"/>
      <c r="C20" s="20"/>
      <c r="D20" s="20"/>
      <c r="E20" s="20"/>
      <c r="G20" s="70" t="s">
        <v>502</v>
      </c>
      <c r="H20" s="14">
        <v>700</v>
      </c>
      <c r="I20" s="14">
        <v>500</v>
      </c>
      <c r="J20" s="78">
        <v>2</v>
      </c>
      <c r="K20" s="14">
        <f t="shared" si="6"/>
        <v>1000</v>
      </c>
      <c r="L20" s="14">
        <f t="shared" si="4"/>
        <v>1400</v>
      </c>
      <c r="M20" s="14">
        <f t="shared" si="5"/>
        <v>2400</v>
      </c>
    </row>
    <row r="21" spans="1:13" ht="16" x14ac:dyDescent="0.2">
      <c r="A21" s="20"/>
      <c r="B21" s="20"/>
      <c r="C21" s="20"/>
      <c r="D21" s="20"/>
      <c r="E21" s="20"/>
      <c r="G21" s="13" t="s">
        <v>571</v>
      </c>
      <c r="H21" s="14">
        <v>700</v>
      </c>
      <c r="I21" s="14"/>
      <c r="J21" s="14">
        <v>1</v>
      </c>
      <c r="K21" s="14">
        <f t="shared" ref="K21:K24" si="7">J21*I21</f>
        <v>0</v>
      </c>
      <c r="L21" s="14">
        <f t="shared" si="4"/>
        <v>700</v>
      </c>
      <c r="M21" s="14">
        <f t="shared" ref="M21:M24" si="8">L21+K21</f>
        <v>700</v>
      </c>
    </row>
    <row r="22" spans="1:13" ht="16" x14ac:dyDescent="0.2">
      <c r="G22" s="13" t="s">
        <v>572</v>
      </c>
      <c r="H22" s="14">
        <v>700</v>
      </c>
      <c r="I22" s="14"/>
      <c r="J22" s="14">
        <v>1</v>
      </c>
      <c r="K22" s="14">
        <f t="shared" si="7"/>
        <v>0</v>
      </c>
      <c r="L22" s="14">
        <f t="shared" ref="L22:L24" si="9">H22*J22</f>
        <v>700</v>
      </c>
      <c r="M22" s="14">
        <f t="shared" si="8"/>
        <v>700</v>
      </c>
    </row>
    <row r="23" spans="1:13" ht="16" x14ac:dyDescent="0.2">
      <c r="G23" s="13" t="s">
        <v>573</v>
      </c>
      <c r="H23" s="14">
        <v>700</v>
      </c>
      <c r="I23" s="14"/>
      <c r="J23" s="14">
        <v>1</v>
      </c>
      <c r="K23" s="14">
        <f t="shared" si="7"/>
        <v>0</v>
      </c>
      <c r="L23" s="14">
        <f t="shared" si="9"/>
        <v>700</v>
      </c>
      <c r="M23" s="14">
        <f t="shared" si="8"/>
        <v>700</v>
      </c>
    </row>
    <row r="24" spans="1:13" ht="16" x14ac:dyDescent="0.2">
      <c r="G24" s="13" t="s">
        <v>574</v>
      </c>
      <c r="H24" s="14">
        <v>700</v>
      </c>
      <c r="I24" s="14"/>
      <c r="J24" s="14">
        <v>1</v>
      </c>
      <c r="K24" s="14">
        <f t="shared" si="7"/>
        <v>0</v>
      </c>
      <c r="L24" s="14">
        <f t="shared" si="9"/>
        <v>700</v>
      </c>
      <c r="M24" s="14">
        <f t="shared" si="8"/>
        <v>700</v>
      </c>
    </row>
    <row r="25" spans="1:13" ht="16" x14ac:dyDescent="0.2">
      <c r="G25" s="71" t="s">
        <v>503</v>
      </c>
      <c r="H25" s="78">
        <v>1000</v>
      </c>
      <c r="I25" s="78">
        <v>300</v>
      </c>
      <c r="J25" s="78">
        <v>1</v>
      </c>
      <c r="K25" s="78">
        <f t="shared" ref="K25:K35" si="10">J25*I25</f>
        <v>300</v>
      </c>
      <c r="L25" s="78">
        <f t="shared" ref="L25:L35" si="11">H25*J25</f>
        <v>1000</v>
      </c>
      <c r="M25" s="78">
        <f t="shared" ref="M25:M35" si="12">L25+K25</f>
        <v>1300</v>
      </c>
    </row>
    <row r="26" spans="1:13" ht="16" x14ac:dyDescent="0.2">
      <c r="G26" s="70" t="s">
        <v>504</v>
      </c>
      <c r="H26" s="14">
        <v>400</v>
      </c>
      <c r="I26" s="14">
        <v>100</v>
      </c>
      <c r="J26" s="78">
        <v>2</v>
      </c>
      <c r="K26" s="14">
        <f t="shared" si="10"/>
        <v>200</v>
      </c>
      <c r="L26" s="14">
        <f t="shared" si="11"/>
        <v>800</v>
      </c>
      <c r="M26" s="14">
        <f t="shared" si="12"/>
        <v>1000</v>
      </c>
    </row>
    <row r="27" spans="1:13" ht="16" x14ac:dyDescent="0.2">
      <c r="G27" s="70" t="s">
        <v>416</v>
      </c>
      <c r="H27" s="14">
        <v>400</v>
      </c>
      <c r="I27" s="14">
        <v>100</v>
      </c>
      <c r="J27" s="78">
        <v>2</v>
      </c>
      <c r="K27" s="14">
        <f t="shared" si="10"/>
        <v>200</v>
      </c>
      <c r="L27" s="14">
        <f t="shared" si="11"/>
        <v>800</v>
      </c>
      <c r="M27" s="14">
        <f t="shared" si="12"/>
        <v>1000</v>
      </c>
    </row>
    <row r="28" spans="1:13" ht="16" x14ac:dyDescent="0.2">
      <c r="G28" s="70" t="s">
        <v>505</v>
      </c>
      <c r="H28" s="14">
        <v>400</v>
      </c>
      <c r="I28" s="14">
        <v>100</v>
      </c>
      <c r="J28" s="78">
        <v>2</v>
      </c>
      <c r="K28" s="14">
        <f t="shared" si="10"/>
        <v>200</v>
      </c>
      <c r="L28" s="14">
        <f t="shared" si="11"/>
        <v>800</v>
      </c>
      <c r="M28" s="14">
        <f t="shared" si="12"/>
        <v>1000</v>
      </c>
    </row>
    <row r="29" spans="1:13" ht="16" x14ac:dyDescent="0.2">
      <c r="G29" s="70" t="s">
        <v>506</v>
      </c>
      <c r="H29" s="14">
        <v>400</v>
      </c>
      <c r="I29" s="14">
        <v>100</v>
      </c>
      <c r="J29" s="78">
        <v>2</v>
      </c>
      <c r="K29" s="14">
        <f t="shared" si="10"/>
        <v>200</v>
      </c>
      <c r="L29" s="14">
        <f t="shared" si="11"/>
        <v>800</v>
      </c>
      <c r="M29" s="14">
        <f t="shared" si="12"/>
        <v>1000</v>
      </c>
    </row>
    <row r="30" spans="1:13" ht="16" x14ac:dyDescent="0.2">
      <c r="G30" s="70" t="s">
        <v>426</v>
      </c>
      <c r="H30" s="14">
        <v>400</v>
      </c>
      <c r="I30" s="14">
        <v>100</v>
      </c>
      <c r="J30" s="78">
        <v>2</v>
      </c>
      <c r="K30" s="14">
        <f t="shared" si="10"/>
        <v>200</v>
      </c>
      <c r="L30" s="14">
        <f t="shared" si="11"/>
        <v>800</v>
      </c>
      <c r="M30" s="14">
        <f t="shared" si="12"/>
        <v>1000</v>
      </c>
    </row>
    <row r="31" spans="1:13" ht="16" x14ac:dyDescent="0.2">
      <c r="G31" s="70" t="s">
        <v>507</v>
      </c>
      <c r="H31" s="14">
        <v>400</v>
      </c>
      <c r="I31" s="14">
        <v>100</v>
      </c>
      <c r="J31" s="78">
        <v>2</v>
      </c>
      <c r="K31" s="14">
        <f t="shared" si="10"/>
        <v>200</v>
      </c>
      <c r="L31" s="14">
        <f t="shared" si="11"/>
        <v>800</v>
      </c>
      <c r="M31" s="14">
        <f t="shared" si="12"/>
        <v>1000</v>
      </c>
    </row>
    <row r="32" spans="1:13" ht="16" x14ac:dyDescent="0.2">
      <c r="G32" s="6" t="s">
        <v>508</v>
      </c>
      <c r="H32" s="14">
        <v>400</v>
      </c>
      <c r="I32" s="14">
        <v>100</v>
      </c>
      <c r="J32" s="78">
        <v>2</v>
      </c>
      <c r="K32" s="14">
        <f t="shared" si="10"/>
        <v>200</v>
      </c>
      <c r="L32" s="14">
        <f t="shared" si="11"/>
        <v>800</v>
      </c>
      <c r="M32" s="14">
        <f t="shared" si="12"/>
        <v>1000</v>
      </c>
    </row>
    <row r="33" spans="7:13" ht="16" x14ac:dyDescent="0.2">
      <c r="G33" s="6" t="s">
        <v>509</v>
      </c>
      <c r="H33" s="14">
        <v>400</v>
      </c>
      <c r="I33" s="14">
        <v>100</v>
      </c>
      <c r="J33" s="78">
        <v>2</v>
      </c>
      <c r="K33" s="14">
        <f t="shared" si="10"/>
        <v>200</v>
      </c>
      <c r="L33" s="14">
        <f t="shared" si="11"/>
        <v>800</v>
      </c>
      <c r="M33" s="14">
        <f t="shared" si="12"/>
        <v>1000</v>
      </c>
    </row>
    <row r="34" spans="7:13" ht="16" x14ac:dyDescent="0.2">
      <c r="G34" s="6" t="s">
        <v>510</v>
      </c>
      <c r="H34" s="14">
        <v>400</v>
      </c>
      <c r="I34" s="14">
        <v>100</v>
      </c>
      <c r="J34" s="78">
        <v>2</v>
      </c>
      <c r="K34" s="14">
        <f t="shared" si="10"/>
        <v>200</v>
      </c>
      <c r="L34" s="14">
        <f t="shared" si="11"/>
        <v>800</v>
      </c>
      <c r="M34" s="14">
        <f t="shared" si="12"/>
        <v>1000</v>
      </c>
    </row>
    <row r="35" spans="7:13" ht="16" x14ac:dyDescent="0.2">
      <c r="G35" s="6" t="s">
        <v>553</v>
      </c>
      <c r="H35" s="14">
        <v>400</v>
      </c>
      <c r="I35" s="14">
        <v>100</v>
      </c>
      <c r="J35" s="78">
        <v>1</v>
      </c>
      <c r="K35" s="14">
        <f t="shared" si="10"/>
        <v>100</v>
      </c>
      <c r="L35" s="14">
        <f t="shared" si="11"/>
        <v>400</v>
      </c>
      <c r="M35" s="14">
        <f t="shared" si="12"/>
        <v>500</v>
      </c>
    </row>
    <row r="36" spans="7:13" ht="16" x14ac:dyDescent="0.2">
      <c r="G36" s="6" t="s">
        <v>554</v>
      </c>
      <c r="H36" s="14">
        <v>400</v>
      </c>
      <c r="I36" s="14">
        <v>100</v>
      </c>
      <c r="J36" s="78">
        <v>1</v>
      </c>
      <c r="K36" s="14">
        <f t="shared" ref="K36:K38" si="13">J36*I36</f>
        <v>100</v>
      </c>
      <c r="L36" s="14">
        <f t="shared" ref="L36:L38" si="14">H36*J36</f>
        <v>400</v>
      </c>
      <c r="M36" s="14">
        <f t="shared" ref="M36:M38" si="15">L36+K36</f>
        <v>500</v>
      </c>
    </row>
    <row r="37" spans="7:13" ht="16" x14ac:dyDescent="0.2">
      <c r="G37" s="6" t="s">
        <v>557</v>
      </c>
      <c r="H37" s="14">
        <v>400</v>
      </c>
      <c r="I37" s="14">
        <v>100</v>
      </c>
      <c r="J37" s="78">
        <v>1</v>
      </c>
      <c r="K37" s="14">
        <f t="shared" si="13"/>
        <v>100</v>
      </c>
      <c r="L37" s="14">
        <f t="shared" si="14"/>
        <v>400</v>
      </c>
      <c r="M37" s="14">
        <f t="shared" si="15"/>
        <v>500</v>
      </c>
    </row>
    <row r="38" spans="7:13" ht="16" x14ac:dyDescent="0.2">
      <c r="G38" s="6" t="s">
        <v>335</v>
      </c>
      <c r="H38" s="14">
        <v>400</v>
      </c>
      <c r="I38" s="14">
        <v>100</v>
      </c>
      <c r="J38" s="78">
        <v>1</v>
      </c>
      <c r="K38" s="14">
        <f t="shared" si="13"/>
        <v>100</v>
      </c>
      <c r="L38" s="14">
        <f t="shared" si="14"/>
        <v>400</v>
      </c>
      <c r="M38" s="14">
        <f t="shared" si="15"/>
        <v>500</v>
      </c>
    </row>
    <row r="39" spans="7:13" ht="16" x14ac:dyDescent="0.2">
      <c r="G39" s="71" t="s">
        <v>511</v>
      </c>
      <c r="H39" s="78">
        <v>1000</v>
      </c>
      <c r="I39" s="78">
        <v>300</v>
      </c>
      <c r="J39" s="78">
        <v>1</v>
      </c>
      <c r="K39" s="78">
        <f t="shared" ref="K39:K47" si="16">J39*I39</f>
        <v>300</v>
      </c>
      <c r="L39" s="78">
        <f t="shared" ref="L39:L48" si="17">H39*J39</f>
        <v>1000</v>
      </c>
      <c r="M39" s="78">
        <f t="shared" ref="M39:M47" si="18">L39+K39</f>
        <v>1300</v>
      </c>
    </row>
    <row r="40" spans="7:13" ht="16" x14ac:dyDescent="0.2">
      <c r="G40" s="70" t="s">
        <v>512</v>
      </c>
      <c r="H40" s="14">
        <v>400</v>
      </c>
      <c r="I40" s="14">
        <v>100</v>
      </c>
      <c r="J40" s="78">
        <v>2</v>
      </c>
      <c r="K40" s="14">
        <f t="shared" si="16"/>
        <v>200</v>
      </c>
      <c r="L40" s="14">
        <f t="shared" si="17"/>
        <v>800</v>
      </c>
      <c r="M40" s="14">
        <f t="shared" si="18"/>
        <v>1000</v>
      </c>
    </row>
    <row r="41" spans="7:13" ht="16" x14ac:dyDescent="0.2">
      <c r="G41" s="70" t="s">
        <v>513</v>
      </c>
      <c r="H41" s="14">
        <v>400</v>
      </c>
      <c r="I41" s="14">
        <v>100</v>
      </c>
      <c r="J41" s="78">
        <v>2</v>
      </c>
      <c r="K41" s="14">
        <f t="shared" si="16"/>
        <v>200</v>
      </c>
      <c r="L41" s="14">
        <f t="shared" si="17"/>
        <v>800</v>
      </c>
      <c r="M41" s="14">
        <f t="shared" si="18"/>
        <v>1000</v>
      </c>
    </row>
    <row r="42" spans="7:13" ht="16" x14ac:dyDescent="0.2">
      <c r="G42" s="70" t="s">
        <v>514</v>
      </c>
      <c r="H42" s="14">
        <v>400</v>
      </c>
      <c r="I42" s="14">
        <v>100</v>
      </c>
      <c r="J42" s="78">
        <v>2</v>
      </c>
      <c r="K42" s="14">
        <f t="shared" si="16"/>
        <v>200</v>
      </c>
      <c r="L42" s="14">
        <f t="shared" si="17"/>
        <v>800</v>
      </c>
      <c r="M42" s="14">
        <f t="shared" si="18"/>
        <v>1000</v>
      </c>
    </row>
    <row r="43" spans="7:13" ht="16" x14ac:dyDescent="0.2">
      <c r="G43" s="70" t="s">
        <v>515</v>
      </c>
      <c r="H43" s="14">
        <v>400</v>
      </c>
      <c r="I43" s="14">
        <v>100</v>
      </c>
      <c r="J43" s="78">
        <v>2</v>
      </c>
      <c r="K43" s="14">
        <f t="shared" si="16"/>
        <v>200</v>
      </c>
      <c r="L43" s="14">
        <f t="shared" si="17"/>
        <v>800</v>
      </c>
      <c r="M43" s="14">
        <f t="shared" si="18"/>
        <v>1000</v>
      </c>
    </row>
    <row r="44" spans="7:13" ht="16" x14ac:dyDescent="0.2">
      <c r="G44" s="70" t="s">
        <v>516</v>
      </c>
      <c r="H44" s="14">
        <v>400</v>
      </c>
      <c r="I44" s="14">
        <v>100</v>
      </c>
      <c r="J44" s="78">
        <v>2</v>
      </c>
      <c r="K44" s="14">
        <f t="shared" si="16"/>
        <v>200</v>
      </c>
      <c r="L44" s="14">
        <f t="shared" si="17"/>
        <v>800</v>
      </c>
      <c r="M44" s="14">
        <f t="shared" si="18"/>
        <v>1000</v>
      </c>
    </row>
    <row r="45" spans="7:13" ht="16" x14ac:dyDescent="0.2">
      <c r="G45" s="70" t="s">
        <v>517</v>
      </c>
      <c r="H45" s="14">
        <v>400</v>
      </c>
      <c r="I45" s="14">
        <v>100</v>
      </c>
      <c r="J45" s="78">
        <v>2</v>
      </c>
      <c r="K45" s="14">
        <f t="shared" si="16"/>
        <v>200</v>
      </c>
      <c r="L45" s="14">
        <f t="shared" si="17"/>
        <v>800</v>
      </c>
      <c r="M45" s="14">
        <f t="shared" si="18"/>
        <v>1000</v>
      </c>
    </row>
    <row r="46" spans="7:13" ht="16" x14ac:dyDescent="0.2">
      <c r="G46" s="70" t="s">
        <v>518</v>
      </c>
      <c r="H46" s="14">
        <v>400</v>
      </c>
      <c r="I46" s="14">
        <v>100</v>
      </c>
      <c r="J46" s="78">
        <v>2</v>
      </c>
      <c r="K46" s="14">
        <f t="shared" si="16"/>
        <v>200</v>
      </c>
      <c r="L46" s="14">
        <f t="shared" si="17"/>
        <v>800</v>
      </c>
      <c r="M46" s="14">
        <f t="shared" si="18"/>
        <v>1000</v>
      </c>
    </row>
    <row r="47" spans="7:13" ht="16" x14ac:dyDescent="0.2">
      <c r="G47" s="70" t="s">
        <v>519</v>
      </c>
      <c r="H47" s="14">
        <v>400</v>
      </c>
      <c r="I47" s="14">
        <v>100</v>
      </c>
      <c r="J47" s="78">
        <v>2</v>
      </c>
      <c r="K47" s="14">
        <f t="shared" si="16"/>
        <v>200</v>
      </c>
      <c r="L47" s="14">
        <f t="shared" si="17"/>
        <v>800</v>
      </c>
      <c r="M47" s="14">
        <f t="shared" si="18"/>
        <v>1000</v>
      </c>
    </row>
    <row r="48" spans="7:13" ht="16" x14ac:dyDescent="0.2">
      <c r="G48" s="70" t="s">
        <v>552</v>
      </c>
      <c r="H48" s="14">
        <v>400</v>
      </c>
      <c r="I48" s="14">
        <v>100</v>
      </c>
      <c r="J48" s="78">
        <v>1</v>
      </c>
      <c r="K48" s="14">
        <f t="shared" ref="K48:K58" si="19">J48*I48</f>
        <v>100</v>
      </c>
      <c r="L48" s="14">
        <f t="shared" si="17"/>
        <v>400</v>
      </c>
      <c r="M48" s="14">
        <f t="shared" ref="M48:M58" si="20">L48+K48</f>
        <v>500</v>
      </c>
    </row>
    <row r="49" spans="7:13" ht="16" x14ac:dyDescent="0.2">
      <c r="G49" s="70" t="s">
        <v>555</v>
      </c>
      <c r="H49" s="14">
        <v>400</v>
      </c>
      <c r="I49" s="14">
        <v>100</v>
      </c>
      <c r="J49" s="78">
        <v>1</v>
      </c>
      <c r="K49" s="14">
        <f t="shared" si="19"/>
        <v>100</v>
      </c>
      <c r="L49" s="14">
        <f t="shared" ref="L49:L58" si="21">H49*J49</f>
        <v>400</v>
      </c>
      <c r="M49" s="14">
        <f t="shared" si="20"/>
        <v>500</v>
      </c>
    </row>
    <row r="50" spans="7:13" ht="16" x14ac:dyDescent="0.2">
      <c r="G50" s="70" t="s">
        <v>556</v>
      </c>
      <c r="H50" s="14">
        <v>400</v>
      </c>
      <c r="I50" s="14">
        <v>100</v>
      </c>
      <c r="J50" s="78">
        <v>1</v>
      </c>
      <c r="K50" s="14">
        <f t="shared" si="19"/>
        <v>100</v>
      </c>
      <c r="L50" s="14">
        <f t="shared" si="21"/>
        <v>400</v>
      </c>
      <c r="M50" s="14">
        <f t="shared" si="20"/>
        <v>500</v>
      </c>
    </row>
    <row r="51" spans="7:13" ht="16" x14ac:dyDescent="0.2">
      <c r="G51" s="70" t="s">
        <v>558</v>
      </c>
      <c r="H51" s="14">
        <v>400</v>
      </c>
      <c r="I51" s="14">
        <v>100</v>
      </c>
      <c r="J51" s="78">
        <v>1</v>
      </c>
      <c r="K51" s="14">
        <f t="shared" si="19"/>
        <v>100</v>
      </c>
      <c r="L51" s="14">
        <f t="shared" si="21"/>
        <v>400</v>
      </c>
      <c r="M51" s="14">
        <f t="shared" si="20"/>
        <v>500</v>
      </c>
    </row>
    <row r="52" spans="7:13" ht="16" x14ac:dyDescent="0.2">
      <c r="G52" s="70" t="s">
        <v>559</v>
      </c>
      <c r="H52" s="14">
        <v>400</v>
      </c>
      <c r="I52" s="14">
        <v>100</v>
      </c>
      <c r="J52" s="78">
        <v>1</v>
      </c>
      <c r="K52" s="14">
        <f t="shared" si="19"/>
        <v>100</v>
      </c>
      <c r="L52" s="14">
        <f t="shared" si="21"/>
        <v>400</v>
      </c>
      <c r="M52" s="14">
        <f t="shared" si="20"/>
        <v>500</v>
      </c>
    </row>
    <row r="53" spans="7:13" ht="16" x14ac:dyDescent="0.2">
      <c r="G53" s="70" t="s">
        <v>560</v>
      </c>
      <c r="H53" s="14">
        <v>400</v>
      </c>
      <c r="I53" s="14">
        <v>100</v>
      </c>
      <c r="J53" s="78">
        <v>1</v>
      </c>
      <c r="K53" s="14">
        <f t="shared" si="19"/>
        <v>100</v>
      </c>
      <c r="L53" s="14">
        <f t="shared" si="21"/>
        <v>400</v>
      </c>
      <c r="M53" s="14">
        <f t="shared" si="20"/>
        <v>500</v>
      </c>
    </row>
    <row r="54" spans="7:13" ht="16" x14ac:dyDescent="0.2">
      <c r="G54" s="70" t="s">
        <v>561</v>
      </c>
      <c r="H54" s="14">
        <v>400</v>
      </c>
      <c r="I54" s="14">
        <v>100</v>
      </c>
      <c r="J54" s="78">
        <v>1</v>
      </c>
      <c r="K54" s="14">
        <f t="shared" si="19"/>
        <v>100</v>
      </c>
      <c r="L54" s="14">
        <f t="shared" si="21"/>
        <v>400</v>
      </c>
      <c r="M54" s="14">
        <f t="shared" si="20"/>
        <v>500</v>
      </c>
    </row>
    <row r="55" spans="7:13" ht="16" x14ac:dyDescent="0.2">
      <c r="G55" s="70" t="s">
        <v>562</v>
      </c>
      <c r="H55" s="14">
        <v>400</v>
      </c>
      <c r="I55" s="14">
        <v>100</v>
      </c>
      <c r="J55" s="78">
        <v>1</v>
      </c>
      <c r="K55" s="14">
        <f t="shared" si="19"/>
        <v>100</v>
      </c>
      <c r="L55" s="14">
        <f t="shared" si="21"/>
        <v>400</v>
      </c>
      <c r="M55" s="14">
        <f t="shared" si="20"/>
        <v>500</v>
      </c>
    </row>
    <row r="56" spans="7:13" ht="16" x14ac:dyDescent="0.2">
      <c r="G56" s="70" t="s">
        <v>563</v>
      </c>
      <c r="H56" s="14">
        <v>400</v>
      </c>
      <c r="I56" s="14">
        <v>100</v>
      </c>
      <c r="J56" s="78">
        <v>1</v>
      </c>
      <c r="K56" s="14">
        <f t="shared" si="19"/>
        <v>100</v>
      </c>
      <c r="L56" s="14">
        <f t="shared" si="21"/>
        <v>400</v>
      </c>
      <c r="M56" s="14">
        <f t="shared" si="20"/>
        <v>500</v>
      </c>
    </row>
    <row r="57" spans="7:13" ht="16" x14ac:dyDescent="0.2">
      <c r="G57" s="70" t="s">
        <v>564</v>
      </c>
      <c r="H57" s="14">
        <v>400</v>
      </c>
      <c r="I57" s="14">
        <v>100</v>
      </c>
      <c r="J57" s="78">
        <v>1</v>
      </c>
      <c r="K57" s="14">
        <f t="shared" si="19"/>
        <v>100</v>
      </c>
      <c r="L57" s="14">
        <f t="shared" si="21"/>
        <v>400</v>
      </c>
      <c r="M57" s="14">
        <f t="shared" si="20"/>
        <v>500</v>
      </c>
    </row>
    <row r="58" spans="7:13" ht="16" x14ac:dyDescent="0.2">
      <c r="G58" s="70" t="s">
        <v>565</v>
      </c>
      <c r="H58" s="14">
        <v>400</v>
      </c>
      <c r="I58" s="14">
        <v>100</v>
      </c>
      <c r="J58" s="78">
        <v>1</v>
      </c>
      <c r="K58" s="14">
        <f t="shared" si="19"/>
        <v>100</v>
      </c>
      <c r="L58" s="14">
        <f t="shared" si="21"/>
        <v>400</v>
      </c>
      <c r="M58" s="14">
        <f t="shared" si="20"/>
        <v>500</v>
      </c>
    </row>
    <row r="59" spans="7:13" ht="16" x14ac:dyDescent="0.2">
      <c r="G59" s="71" t="s">
        <v>520</v>
      </c>
      <c r="H59" s="78">
        <v>1000</v>
      </c>
      <c r="I59" s="78">
        <v>300</v>
      </c>
      <c r="J59" s="78">
        <v>1</v>
      </c>
      <c r="K59" s="78">
        <f>J59*I59</f>
        <v>300</v>
      </c>
      <c r="L59" s="78">
        <f>H59*J59</f>
        <v>1000</v>
      </c>
      <c r="M59" s="78">
        <f>L59+K59</f>
        <v>1300</v>
      </c>
    </row>
    <row r="60" spans="7:13" ht="16" x14ac:dyDescent="0.2">
      <c r="G60" s="70" t="s">
        <v>521</v>
      </c>
      <c r="H60" s="14">
        <v>400</v>
      </c>
      <c r="I60" s="14">
        <v>100</v>
      </c>
      <c r="J60" s="78">
        <v>2</v>
      </c>
      <c r="K60" s="14">
        <f>J60*I60</f>
        <v>200</v>
      </c>
      <c r="L60" s="14">
        <f>H60*J60</f>
        <v>800</v>
      </c>
      <c r="M60" s="14">
        <f>L60+K60</f>
        <v>1000</v>
      </c>
    </row>
    <row r="61" spans="7:13" ht="16" x14ac:dyDescent="0.2">
      <c r="G61" s="70" t="s">
        <v>522</v>
      </c>
      <c r="H61" s="14">
        <v>400</v>
      </c>
      <c r="I61" s="14">
        <v>100</v>
      </c>
      <c r="J61" s="78">
        <v>2</v>
      </c>
      <c r="K61" s="14">
        <f>J61*I61</f>
        <v>200</v>
      </c>
      <c r="L61" s="14">
        <f>H61*J61</f>
        <v>800</v>
      </c>
      <c r="M61" s="14">
        <f>L61+K61</f>
        <v>1000</v>
      </c>
    </row>
    <row r="62" spans="7:13" ht="16" x14ac:dyDescent="0.2">
      <c r="G62" s="70" t="s">
        <v>566</v>
      </c>
      <c r="H62" s="14">
        <v>400</v>
      </c>
      <c r="I62" s="14">
        <v>100</v>
      </c>
      <c r="J62" s="78">
        <v>1</v>
      </c>
      <c r="K62" s="14">
        <f t="shared" ref="K62:K65" si="22">J62*I62</f>
        <v>100</v>
      </c>
      <c r="L62" s="14">
        <f t="shared" ref="L62:L65" si="23">H62*J62</f>
        <v>400</v>
      </c>
      <c r="M62" s="14">
        <f t="shared" ref="M62:M65" si="24">L62+K62</f>
        <v>500</v>
      </c>
    </row>
    <row r="63" spans="7:13" ht="16" x14ac:dyDescent="0.2">
      <c r="G63" s="70" t="s">
        <v>567</v>
      </c>
      <c r="H63" s="14">
        <v>400</v>
      </c>
      <c r="I63" s="14">
        <v>100</v>
      </c>
      <c r="J63" s="78">
        <v>1</v>
      </c>
      <c r="K63" s="14">
        <f t="shared" si="22"/>
        <v>100</v>
      </c>
      <c r="L63" s="14">
        <f t="shared" si="23"/>
        <v>400</v>
      </c>
      <c r="M63" s="14">
        <f t="shared" si="24"/>
        <v>500</v>
      </c>
    </row>
    <row r="64" spans="7:13" ht="16" x14ac:dyDescent="0.2">
      <c r="G64" s="70" t="s">
        <v>568</v>
      </c>
      <c r="H64" s="14">
        <v>400</v>
      </c>
      <c r="I64" s="14">
        <v>100</v>
      </c>
      <c r="J64" s="78">
        <v>1</v>
      </c>
      <c r="K64" s="14">
        <f t="shared" si="22"/>
        <v>100</v>
      </c>
      <c r="L64" s="14">
        <f t="shared" si="23"/>
        <v>400</v>
      </c>
      <c r="M64" s="14">
        <f t="shared" si="24"/>
        <v>500</v>
      </c>
    </row>
    <row r="65" spans="7:13" ht="16" x14ac:dyDescent="0.2">
      <c r="G65" s="70" t="s">
        <v>569</v>
      </c>
      <c r="H65" s="14">
        <v>400</v>
      </c>
      <c r="I65" s="14">
        <v>100</v>
      </c>
      <c r="J65" s="78">
        <v>1</v>
      </c>
      <c r="K65" s="14">
        <f t="shared" si="22"/>
        <v>100</v>
      </c>
      <c r="L65" s="14">
        <f t="shared" si="23"/>
        <v>400</v>
      </c>
      <c r="M65" s="14">
        <f t="shared" si="24"/>
        <v>500</v>
      </c>
    </row>
    <row r="66" spans="7:13" ht="16" x14ac:dyDescent="0.2">
      <c r="G66" s="71" t="s">
        <v>523</v>
      </c>
      <c r="H66" s="78">
        <v>1300</v>
      </c>
      <c r="I66" s="78">
        <v>246</v>
      </c>
      <c r="J66" s="78">
        <v>1</v>
      </c>
      <c r="K66" s="78">
        <f>I66*25</f>
        <v>6150</v>
      </c>
      <c r="L66" s="78">
        <f t="shared" ref="L66:L71" si="25">H66*J66</f>
        <v>1300</v>
      </c>
      <c r="M66" s="78">
        <f>L66+K66</f>
        <v>7450</v>
      </c>
    </row>
    <row r="67" spans="7:13" ht="16" x14ac:dyDescent="0.2">
      <c r="G67" s="70" t="s">
        <v>524</v>
      </c>
      <c r="H67" s="14">
        <v>700</v>
      </c>
      <c r="I67" s="14">
        <v>500</v>
      </c>
      <c r="J67" s="78">
        <v>2</v>
      </c>
      <c r="K67" s="14">
        <f>J67*I67</f>
        <v>1000</v>
      </c>
      <c r="L67" s="14">
        <f t="shared" si="25"/>
        <v>1400</v>
      </c>
      <c r="M67" s="14">
        <f>L67+K67</f>
        <v>2400</v>
      </c>
    </row>
    <row r="68" spans="7:13" ht="16" x14ac:dyDescent="0.2">
      <c r="G68" s="70" t="s">
        <v>525</v>
      </c>
      <c r="H68" s="14">
        <v>700</v>
      </c>
      <c r="I68" s="14">
        <v>600</v>
      </c>
      <c r="J68" s="78">
        <v>2</v>
      </c>
      <c r="K68" s="14">
        <f>J68*I68</f>
        <v>1200</v>
      </c>
      <c r="L68" s="14">
        <f t="shared" si="25"/>
        <v>1400</v>
      </c>
      <c r="M68" s="14">
        <f>L68+K68</f>
        <v>2600</v>
      </c>
    </row>
    <row r="69" spans="7:13" ht="16" x14ac:dyDescent="0.2">
      <c r="G69" s="70" t="s">
        <v>526</v>
      </c>
      <c r="H69" s="14">
        <v>700</v>
      </c>
      <c r="I69" s="14">
        <v>500</v>
      </c>
      <c r="J69" s="78">
        <v>2</v>
      </c>
      <c r="K69" s="14">
        <f>J69*I69</f>
        <v>1000</v>
      </c>
      <c r="L69" s="14">
        <f t="shared" si="25"/>
        <v>1400</v>
      </c>
      <c r="M69" s="14">
        <f>L69+K69</f>
        <v>2400</v>
      </c>
    </row>
    <row r="70" spans="7:13" ht="16" x14ac:dyDescent="0.2">
      <c r="G70" s="70" t="s">
        <v>527</v>
      </c>
      <c r="H70" s="14">
        <v>700</v>
      </c>
      <c r="I70" s="14">
        <v>600</v>
      </c>
      <c r="J70" s="78">
        <v>2</v>
      </c>
      <c r="K70" s="14">
        <f>J70*I70</f>
        <v>1200</v>
      </c>
      <c r="L70" s="14">
        <f t="shared" si="25"/>
        <v>1400</v>
      </c>
      <c r="M70" s="14">
        <f>L70+K70</f>
        <v>2600</v>
      </c>
    </row>
    <row r="71" spans="7:13" x14ac:dyDescent="0.2">
      <c r="G71" s="79" t="s">
        <v>575</v>
      </c>
      <c r="H71" s="14">
        <v>700</v>
      </c>
      <c r="I71" s="14"/>
      <c r="J71" s="14">
        <v>1</v>
      </c>
      <c r="K71" s="14">
        <f t="shared" ref="K71:K73" si="26">J71*I71</f>
        <v>0</v>
      </c>
      <c r="L71" s="14">
        <f t="shared" si="25"/>
        <v>700</v>
      </c>
      <c r="M71" s="14">
        <f t="shared" ref="M71:M73" si="27">L71+K71</f>
        <v>700</v>
      </c>
    </row>
    <row r="72" spans="7:13" x14ac:dyDescent="0.2">
      <c r="G72" s="79" t="s">
        <v>576</v>
      </c>
      <c r="H72" s="14">
        <v>700</v>
      </c>
      <c r="I72" s="14"/>
      <c r="J72" s="14">
        <v>1</v>
      </c>
      <c r="K72" s="14">
        <f t="shared" si="26"/>
        <v>0</v>
      </c>
      <c r="L72" s="14">
        <f t="shared" ref="L72:L73" si="28">H72*J72</f>
        <v>700</v>
      </c>
      <c r="M72" s="14">
        <f t="shared" si="27"/>
        <v>700</v>
      </c>
    </row>
    <row r="73" spans="7:13" x14ac:dyDescent="0.2">
      <c r="G73" s="79" t="s">
        <v>577</v>
      </c>
      <c r="H73" s="14">
        <v>700</v>
      </c>
      <c r="I73" s="14"/>
      <c r="J73" s="14">
        <v>1</v>
      </c>
      <c r="K73" s="14">
        <f t="shared" si="26"/>
        <v>0</v>
      </c>
      <c r="L73" s="14">
        <f t="shared" si="28"/>
        <v>700</v>
      </c>
      <c r="M73" s="14">
        <f t="shared" si="27"/>
        <v>700</v>
      </c>
    </row>
    <row r="74" spans="7:13" ht="16" x14ac:dyDescent="0.2">
      <c r="G74" s="71" t="s">
        <v>528</v>
      </c>
      <c r="H74" s="78">
        <v>1300</v>
      </c>
      <c r="I74" s="78">
        <v>174</v>
      </c>
      <c r="J74" s="78">
        <v>1</v>
      </c>
      <c r="K74" s="78">
        <f>I74*25</f>
        <v>4350</v>
      </c>
      <c r="L74" s="78">
        <f t="shared" ref="L74:L98" si="29">H74*J74</f>
        <v>1300</v>
      </c>
      <c r="M74" s="78">
        <f t="shared" ref="M74:M98" si="30">L74+K74</f>
        <v>5650</v>
      </c>
    </row>
    <row r="75" spans="7:13" ht="16" x14ac:dyDescent="0.2">
      <c r="G75" s="70" t="s">
        <v>529</v>
      </c>
      <c r="H75" s="14">
        <v>700</v>
      </c>
      <c r="I75" s="14">
        <v>590</v>
      </c>
      <c r="J75" s="78">
        <v>2</v>
      </c>
      <c r="K75" s="14">
        <f t="shared" ref="K75:K84" si="31">J75*I75</f>
        <v>1180</v>
      </c>
      <c r="L75" s="14">
        <f t="shared" si="29"/>
        <v>1400</v>
      </c>
      <c r="M75" s="14">
        <f t="shared" si="30"/>
        <v>2580</v>
      </c>
    </row>
    <row r="76" spans="7:13" ht="16" x14ac:dyDescent="0.2">
      <c r="G76" s="70" t="s">
        <v>530</v>
      </c>
      <c r="H76" s="14">
        <v>700</v>
      </c>
      <c r="I76" s="14">
        <v>500</v>
      </c>
      <c r="J76" s="78">
        <v>2</v>
      </c>
      <c r="K76" s="14">
        <f t="shared" si="31"/>
        <v>1000</v>
      </c>
      <c r="L76" s="14">
        <f t="shared" si="29"/>
        <v>1400</v>
      </c>
      <c r="M76" s="14">
        <f t="shared" si="30"/>
        <v>2400</v>
      </c>
    </row>
    <row r="77" spans="7:13" ht="16" x14ac:dyDescent="0.2">
      <c r="G77" s="70" t="s">
        <v>531</v>
      </c>
      <c r="H77" s="14">
        <v>700</v>
      </c>
      <c r="I77" s="14">
        <v>500</v>
      </c>
      <c r="J77" s="78">
        <v>2</v>
      </c>
      <c r="K77" s="14">
        <f t="shared" si="31"/>
        <v>1000</v>
      </c>
      <c r="L77" s="14">
        <f t="shared" si="29"/>
        <v>1400</v>
      </c>
      <c r="M77" s="14">
        <f t="shared" si="30"/>
        <v>2400</v>
      </c>
    </row>
    <row r="78" spans="7:13" ht="16" x14ac:dyDescent="0.2">
      <c r="G78" s="70" t="s">
        <v>532</v>
      </c>
      <c r="H78" s="14">
        <v>700</v>
      </c>
      <c r="I78" s="14">
        <v>520</v>
      </c>
      <c r="J78" s="78">
        <v>2</v>
      </c>
      <c r="K78" s="14">
        <f t="shared" si="31"/>
        <v>1040</v>
      </c>
      <c r="L78" s="14">
        <f t="shared" si="29"/>
        <v>1400</v>
      </c>
      <c r="M78" s="14">
        <f t="shared" si="30"/>
        <v>2440</v>
      </c>
    </row>
    <row r="79" spans="7:13" ht="16" x14ac:dyDescent="0.2">
      <c r="G79" s="70" t="s">
        <v>578</v>
      </c>
      <c r="H79" s="14">
        <v>700</v>
      </c>
      <c r="I79" s="14"/>
      <c r="J79" s="78">
        <v>1</v>
      </c>
      <c r="K79" s="14">
        <f t="shared" si="31"/>
        <v>0</v>
      </c>
      <c r="L79" s="14">
        <f t="shared" si="29"/>
        <v>700</v>
      </c>
      <c r="M79" s="14">
        <f t="shared" si="30"/>
        <v>700</v>
      </c>
    </row>
    <row r="80" spans="7:13" ht="16" x14ac:dyDescent="0.2">
      <c r="G80" s="71" t="s">
        <v>533</v>
      </c>
      <c r="H80" s="78">
        <v>1300</v>
      </c>
      <c r="I80" s="78"/>
      <c r="J80" s="78">
        <v>1</v>
      </c>
      <c r="K80" s="78">
        <f t="shared" si="31"/>
        <v>0</v>
      </c>
      <c r="L80" s="78">
        <f t="shared" si="29"/>
        <v>1300</v>
      </c>
      <c r="M80" s="78">
        <f t="shared" si="30"/>
        <v>1300</v>
      </c>
    </row>
    <row r="81" spans="1:13" ht="16" x14ac:dyDescent="0.2">
      <c r="G81" s="70" t="s">
        <v>534</v>
      </c>
      <c r="H81" s="14">
        <v>700</v>
      </c>
      <c r="I81" s="14"/>
      <c r="J81" s="78">
        <v>2</v>
      </c>
      <c r="K81" s="14">
        <f t="shared" si="31"/>
        <v>0</v>
      </c>
      <c r="L81" s="14">
        <f t="shared" si="29"/>
        <v>1400</v>
      </c>
      <c r="M81" s="14">
        <f t="shared" si="30"/>
        <v>1400</v>
      </c>
    </row>
    <row r="82" spans="1:13" ht="16" x14ac:dyDescent="0.2">
      <c r="G82" s="70" t="s">
        <v>535</v>
      </c>
      <c r="H82" s="14">
        <v>700</v>
      </c>
      <c r="I82" s="14">
        <v>1000</v>
      </c>
      <c r="J82" s="78">
        <v>2</v>
      </c>
      <c r="K82" s="14">
        <f t="shared" si="31"/>
        <v>2000</v>
      </c>
      <c r="L82" s="14">
        <f t="shared" si="29"/>
        <v>1400</v>
      </c>
      <c r="M82" s="14">
        <f t="shared" si="30"/>
        <v>3400</v>
      </c>
    </row>
    <row r="83" spans="1:13" ht="16" x14ac:dyDescent="0.2">
      <c r="G83" s="70" t="s">
        <v>536</v>
      </c>
      <c r="H83" s="14">
        <v>700</v>
      </c>
      <c r="I83" s="14">
        <v>1000</v>
      </c>
      <c r="J83" s="78">
        <v>2</v>
      </c>
      <c r="K83" s="14">
        <f t="shared" si="31"/>
        <v>2000</v>
      </c>
      <c r="L83" s="14">
        <f t="shared" si="29"/>
        <v>1400</v>
      </c>
      <c r="M83" s="14">
        <f t="shared" si="30"/>
        <v>3400</v>
      </c>
    </row>
    <row r="84" spans="1:13" x14ac:dyDescent="0.2">
      <c r="G84" s="79" t="s">
        <v>579</v>
      </c>
      <c r="H84" s="14">
        <v>700</v>
      </c>
      <c r="I84" s="14"/>
      <c r="J84" s="78">
        <v>1</v>
      </c>
      <c r="K84" s="14">
        <f t="shared" si="31"/>
        <v>0</v>
      </c>
      <c r="L84" s="14">
        <f t="shared" si="29"/>
        <v>700</v>
      </c>
      <c r="M84" s="14">
        <f t="shared" si="30"/>
        <v>700</v>
      </c>
    </row>
    <row r="85" spans="1:13" ht="16" x14ac:dyDescent="0.2">
      <c r="G85" s="71" t="s">
        <v>537</v>
      </c>
      <c r="H85" s="78">
        <v>1300</v>
      </c>
      <c r="I85" s="78">
        <v>100</v>
      </c>
      <c r="J85" s="78">
        <v>1</v>
      </c>
      <c r="K85" s="78">
        <f>I85*25</f>
        <v>2500</v>
      </c>
      <c r="L85" s="78">
        <f t="shared" si="29"/>
        <v>1300</v>
      </c>
      <c r="M85" s="78">
        <f t="shared" si="30"/>
        <v>3800</v>
      </c>
    </row>
    <row r="86" spans="1:13" ht="16" x14ac:dyDescent="0.2">
      <c r="G86" s="70" t="s">
        <v>538</v>
      </c>
      <c r="H86" s="14">
        <v>700</v>
      </c>
      <c r="I86" s="14">
        <v>400</v>
      </c>
      <c r="J86" s="78">
        <v>2</v>
      </c>
      <c r="K86" s="14">
        <f t="shared" ref="K86:K93" si="32">J86*I86</f>
        <v>800</v>
      </c>
      <c r="L86" s="14">
        <f t="shared" si="29"/>
        <v>1400</v>
      </c>
      <c r="M86" s="14">
        <f t="shared" si="30"/>
        <v>2200</v>
      </c>
    </row>
    <row r="87" spans="1:13" ht="16" x14ac:dyDescent="0.2">
      <c r="G87" s="70" t="s">
        <v>539</v>
      </c>
      <c r="H87" s="14">
        <v>700</v>
      </c>
      <c r="I87" s="14">
        <v>400</v>
      </c>
      <c r="J87" s="78">
        <v>2</v>
      </c>
      <c r="K87" s="14">
        <f t="shared" si="32"/>
        <v>800</v>
      </c>
      <c r="L87" s="14">
        <f t="shared" si="29"/>
        <v>1400</v>
      </c>
      <c r="M87" s="14">
        <f t="shared" si="30"/>
        <v>2200</v>
      </c>
    </row>
    <row r="88" spans="1:13" ht="16" x14ac:dyDescent="0.2">
      <c r="G88" s="70" t="s">
        <v>540</v>
      </c>
      <c r="H88" s="14">
        <v>700</v>
      </c>
      <c r="I88" s="14">
        <v>240</v>
      </c>
      <c r="J88" s="78">
        <v>2</v>
      </c>
      <c r="K88" s="14">
        <f t="shared" si="32"/>
        <v>480</v>
      </c>
      <c r="L88" s="14">
        <f t="shared" si="29"/>
        <v>1400</v>
      </c>
      <c r="M88" s="14">
        <f t="shared" si="30"/>
        <v>1880</v>
      </c>
    </row>
    <row r="89" spans="1:13" ht="16" x14ac:dyDescent="0.2">
      <c r="G89" s="70" t="s">
        <v>541</v>
      </c>
      <c r="H89" s="14">
        <v>700</v>
      </c>
      <c r="I89" s="14">
        <v>240</v>
      </c>
      <c r="J89" s="78">
        <v>2</v>
      </c>
      <c r="K89" s="14">
        <f t="shared" si="32"/>
        <v>480</v>
      </c>
      <c r="L89" s="14">
        <f t="shared" si="29"/>
        <v>1400</v>
      </c>
      <c r="M89" s="14">
        <f t="shared" si="30"/>
        <v>1880</v>
      </c>
    </row>
    <row r="90" spans="1:13" ht="16" x14ac:dyDescent="0.2">
      <c r="G90" s="70" t="s">
        <v>542</v>
      </c>
      <c r="H90" s="14">
        <v>700</v>
      </c>
      <c r="I90" s="14">
        <v>240</v>
      </c>
      <c r="J90" s="78">
        <v>2</v>
      </c>
      <c r="K90" s="14">
        <f t="shared" si="32"/>
        <v>480</v>
      </c>
      <c r="L90" s="14">
        <f t="shared" si="29"/>
        <v>1400</v>
      </c>
      <c r="M90" s="14">
        <f t="shared" si="30"/>
        <v>1880</v>
      </c>
    </row>
    <row r="91" spans="1:13" s="8" customFormat="1" ht="16" x14ac:dyDescent="0.2">
      <c r="A91" s="21"/>
      <c r="B91" s="21"/>
      <c r="C91" s="21"/>
      <c r="D91" s="21"/>
      <c r="E91" s="21"/>
      <c r="F91" s="21"/>
      <c r="G91" s="70" t="s">
        <v>543</v>
      </c>
      <c r="H91" s="14">
        <v>700</v>
      </c>
      <c r="I91" s="14">
        <v>300</v>
      </c>
      <c r="J91" s="78">
        <v>2</v>
      </c>
      <c r="K91" s="14">
        <f t="shared" si="32"/>
        <v>600</v>
      </c>
      <c r="L91" s="14">
        <f t="shared" si="29"/>
        <v>1400</v>
      </c>
      <c r="M91" s="14">
        <f t="shared" si="30"/>
        <v>2000</v>
      </c>
    </row>
    <row r="92" spans="1:13" s="8" customFormat="1" x14ac:dyDescent="0.2">
      <c r="A92" s="21"/>
      <c r="B92" s="21"/>
      <c r="C92" s="21"/>
      <c r="D92" s="21"/>
      <c r="E92" s="21"/>
      <c r="F92" s="21"/>
      <c r="G92" s="79" t="s">
        <v>580</v>
      </c>
      <c r="H92" s="14">
        <v>700</v>
      </c>
      <c r="I92" s="14">
        <v>240</v>
      </c>
      <c r="J92" s="78">
        <v>1</v>
      </c>
      <c r="K92" s="14">
        <f t="shared" si="32"/>
        <v>240</v>
      </c>
      <c r="L92" s="14">
        <f t="shared" si="29"/>
        <v>700</v>
      </c>
      <c r="M92" s="14">
        <f t="shared" si="30"/>
        <v>940</v>
      </c>
    </row>
    <row r="93" spans="1:13" s="8" customFormat="1" x14ac:dyDescent="0.2">
      <c r="A93" s="21"/>
      <c r="B93" s="21"/>
      <c r="C93" s="21"/>
      <c r="D93" s="21"/>
      <c r="E93" s="21"/>
      <c r="F93" s="21"/>
      <c r="G93" s="79" t="s">
        <v>581</v>
      </c>
      <c r="H93" s="14">
        <v>700</v>
      </c>
      <c r="I93" s="14"/>
      <c r="J93" s="78">
        <v>1</v>
      </c>
      <c r="K93" s="14">
        <f t="shared" si="32"/>
        <v>0</v>
      </c>
      <c r="L93" s="14">
        <f t="shared" si="29"/>
        <v>700</v>
      </c>
      <c r="M93" s="14">
        <f t="shared" si="30"/>
        <v>700</v>
      </c>
    </row>
    <row r="94" spans="1:13" ht="16" x14ac:dyDescent="0.2">
      <c r="G94" s="71" t="s">
        <v>544</v>
      </c>
      <c r="H94" s="78">
        <v>1300</v>
      </c>
      <c r="I94" s="78">
        <v>250</v>
      </c>
      <c r="J94" s="78">
        <v>1</v>
      </c>
      <c r="K94" s="78">
        <f>I94*25</f>
        <v>6250</v>
      </c>
      <c r="L94" s="78">
        <f t="shared" si="29"/>
        <v>1300</v>
      </c>
      <c r="M94" s="78">
        <f t="shared" si="30"/>
        <v>7550</v>
      </c>
    </row>
    <row r="95" spans="1:13" ht="16" x14ac:dyDescent="0.2">
      <c r="G95" s="70" t="s">
        <v>545</v>
      </c>
      <c r="H95" s="14">
        <v>700</v>
      </c>
      <c r="I95" s="14">
        <v>600</v>
      </c>
      <c r="J95" s="78">
        <v>2</v>
      </c>
      <c r="K95" s="14">
        <f>J95*I95</f>
        <v>1200</v>
      </c>
      <c r="L95" s="14">
        <f t="shared" si="29"/>
        <v>1400</v>
      </c>
      <c r="M95" s="14">
        <f t="shared" si="30"/>
        <v>2600</v>
      </c>
    </row>
    <row r="96" spans="1:13" ht="16" x14ac:dyDescent="0.2">
      <c r="G96" s="70" t="s">
        <v>546</v>
      </c>
      <c r="H96" s="14">
        <v>700</v>
      </c>
      <c r="I96" s="14">
        <v>600</v>
      </c>
      <c r="J96" s="78">
        <v>2</v>
      </c>
      <c r="K96" s="14">
        <f>J96*I96</f>
        <v>1200</v>
      </c>
      <c r="L96" s="14">
        <f t="shared" si="29"/>
        <v>1400</v>
      </c>
      <c r="M96" s="14">
        <f t="shared" si="30"/>
        <v>2600</v>
      </c>
    </row>
    <row r="97" spans="7:13" x14ac:dyDescent="0.2">
      <c r="G97" s="79" t="s">
        <v>582</v>
      </c>
      <c r="H97" s="14">
        <v>700</v>
      </c>
      <c r="I97" s="14"/>
      <c r="J97" s="78">
        <v>1</v>
      </c>
      <c r="K97" s="14">
        <f>J97*I97</f>
        <v>0</v>
      </c>
      <c r="L97" s="14">
        <f t="shared" si="29"/>
        <v>700</v>
      </c>
      <c r="M97" s="14">
        <f t="shared" si="30"/>
        <v>700</v>
      </c>
    </row>
    <row r="98" spans="7:13" ht="16" x14ac:dyDescent="0.2">
      <c r="G98" s="71" t="s">
        <v>547</v>
      </c>
      <c r="H98" s="78">
        <v>1300</v>
      </c>
      <c r="I98" s="78">
        <v>298</v>
      </c>
      <c r="J98" s="78">
        <v>1</v>
      </c>
      <c r="K98" s="78">
        <f>I98*25</f>
        <v>7450</v>
      </c>
      <c r="L98" s="78">
        <f t="shared" si="29"/>
        <v>1300</v>
      </c>
      <c r="M98" s="78">
        <f t="shared" si="30"/>
        <v>8750</v>
      </c>
    </row>
    <row r="99" spans="7:13" ht="16" x14ac:dyDescent="0.2">
      <c r="G99" s="70" t="s">
        <v>548</v>
      </c>
      <c r="H99" s="14">
        <v>700</v>
      </c>
      <c r="I99" s="14">
        <v>900</v>
      </c>
      <c r="J99" s="78">
        <v>2</v>
      </c>
      <c r="K99" s="14">
        <f>J99*I99</f>
        <v>1800</v>
      </c>
      <c r="L99" s="14">
        <f t="shared" ref="L99:L101" si="33">H99*J99</f>
        <v>1400</v>
      </c>
      <c r="M99" s="14">
        <f t="shared" ref="M99:M101" si="34">L99+K99</f>
        <v>3200</v>
      </c>
    </row>
    <row r="100" spans="7:13" ht="16" x14ac:dyDescent="0.2">
      <c r="G100" s="70" t="s">
        <v>549</v>
      </c>
      <c r="H100" s="14">
        <v>700</v>
      </c>
      <c r="I100" s="14">
        <v>800</v>
      </c>
      <c r="J100" s="78">
        <v>2</v>
      </c>
      <c r="K100" s="14">
        <f t="shared" ref="K100:K101" si="35">J100*I100</f>
        <v>1600</v>
      </c>
      <c r="L100" s="14">
        <f t="shared" si="33"/>
        <v>1400</v>
      </c>
      <c r="M100" s="14">
        <f t="shared" si="34"/>
        <v>3000</v>
      </c>
    </row>
    <row r="101" spans="7:13" ht="16" x14ac:dyDescent="0.2">
      <c r="G101" s="70" t="s">
        <v>550</v>
      </c>
      <c r="H101" s="14">
        <v>700</v>
      </c>
      <c r="I101" s="14">
        <v>800</v>
      </c>
      <c r="J101" s="78">
        <v>2</v>
      </c>
      <c r="K101" s="14">
        <f t="shared" si="35"/>
        <v>1600</v>
      </c>
      <c r="L101" s="14">
        <f t="shared" si="33"/>
        <v>1400</v>
      </c>
      <c r="M101" s="14">
        <f t="shared" si="34"/>
        <v>3000</v>
      </c>
    </row>
    <row r="102" spans="7:13" ht="16" x14ac:dyDescent="0.2">
      <c r="G102" s="11" t="s">
        <v>14</v>
      </c>
      <c r="H102" s="78">
        <f t="shared" ref="H102:M102" si="36">SUM(H2:H101)</f>
        <v>64300</v>
      </c>
      <c r="I102" s="78">
        <f t="shared" si="36"/>
        <v>29494</v>
      </c>
      <c r="J102" s="78">
        <f t="shared" si="36"/>
        <v>157</v>
      </c>
      <c r="K102" s="78">
        <f t="shared" si="36"/>
        <v>91690</v>
      </c>
      <c r="L102" s="78">
        <f t="shared" si="36"/>
        <v>98500</v>
      </c>
      <c r="M102" s="78">
        <f t="shared" si="36"/>
        <v>190190</v>
      </c>
    </row>
  </sheetData>
  <mergeCells count="4">
    <mergeCell ref="A4:E4"/>
    <mergeCell ref="A5:E5"/>
    <mergeCell ref="A14:E14"/>
    <mergeCell ref="A15:D15"/>
  </mergeCells>
  <pageMargins left="0.7" right="0.7" top="0.75" bottom="0.75" header="0.3" footer="0.3"/>
  <pageSetup scale="99" orientation="portrait" horizontalDpi="0" verticalDpi="0" r:id="rId1"/>
  <colBreaks count="1" manualBreakCount="1">
    <brk id="5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13AC3C-29B9-4C02-93DE-76428155FCC3}">
  <dimension ref="A1:M49"/>
  <sheetViews>
    <sheetView view="pageBreakPreview" zoomScaleNormal="100" zoomScaleSheetLayoutView="100" workbookViewId="0">
      <selection activeCell="C8" sqref="C8"/>
    </sheetView>
  </sheetViews>
  <sheetFormatPr baseColWidth="10" defaultColWidth="9.1640625" defaultRowHeight="15" x14ac:dyDescent="0.2"/>
  <cols>
    <col min="1" max="1" width="33.5" style="10" bestFit="1" customWidth="1"/>
    <col min="2" max="4" width="9.33203125" style="10" bestFit="1" customWidth="1"/>
    <col min="5" max="5" width="9.83203125" style="10" bestFit="1" customWidth="1"/>
    <col min="6" max="6" width="9.83203125" style="10" customWidth="1"/>
    <col min="7" max="7" width="23.1640625" style="22" customWidth="1"/>
    <col min="8" max="12" width="11.5" style="12" customWidth="1"/>
    <col min="13" max="13" width="11.5" style="8" customWidth="1"/>
    <col min="14" max="16384" width="9.1640625" style="12"/>
  </cols>
  <sheetData>
    <row r="1" spans="1:13" s="8" customFormat="1" ht="32" x14ac:dyDescent="0.2">
      <c r="G1" s="9" t="s">
        <v>68</v>
      </c>
      <c r="H1" s="9" t="s">
        <v>39</v>
      </c>
      <c r="I1" s="9" t="s">
        <v>40</v>
      </c>
      <c r="J1" s="9" t="s">
        <v>65</v>
      </c>
      <c r="K1" s="9" t="s">
        <v>66</v>
      </c>
      <c r="L1" s="37" t="s">
        <v>299</v>
      </c>
      <c r="M1" s="9" t="s">
        <v>67</v>
      </c>
    </row>
    <row r="2" spans="1:13" ht="16" x14ac:dyDescent="0.2">
      <c r="G2" s="11" t="s">
        <v>33</v>
      </c>
      <c r="H2" s="9">
        <v>1300</v>
      </c>
      <c r="I2" s="9">
        <v>52</v>
      </c>
      <c r="J2" s="9">
        <v>1</v>
      </c>
      <c r="K2" s="9">
        <f>J2*I2*25</f>
        <v>1300</v>
      </c>
      <c r="L2" s="37">
        <f>H2*J2</f>
        <v>1300</v>
      </c>
      <c r="M2" s="9">
        <f>L2+K2</f>
        <v>2600</v>
      </c>
    </row>
    <row r="3" spans="1:13" ht="16" x14ac:dyDescent="0.2">
      <c r="G3" s="13" t="s">
        <v>15</v>
      </c>
      <c r="H3" s="14">
        <v>700</v>
      </c>
      <c r="I3" s="14">
        <v>200</v>
      </c>
      <c r="J3" s="14">
        <v>2</v>
      </c>
      <c r="K3" s="14">
        <f>J3*I3</f>
        <v>400</v>
      </c>
      <c r="L3" s="37">
        <f t="shared" ref="L3:L47" si="0">H3*J3</f>
        <v>1400</v>
      </c>
      <c r="M3" s="37">
        <f t="shared" ref="M3:M47" si="1">L3+K3</f>
        <v>1800</v>
      </c>
    </row>
    <row r="4" spans="1:13" ht="16" x14ac:dyDescent="0.2">
      <c r="A4" s="81" t="s">
        <v>64</v>
      </c>
      <c r="B4" s="81"/>
      <c r="C4" s="81"/>
      <c r="D4" s="81"/>
      <c r="E4" s="81"/>
      <c r="F4" s="15"/>
      <c r="G4" s="11" t="s">
        <v>34</v>
      </c>
      <c r="H4" s="9">
        <v>1300</v>
      </c>
      <c r="I4" s="9">
        <v>88</v>
      </c>
      <c r="J4" s="9">
        <v>1</v>
      </c>
      <c r="K4" s="9">
        <f>J4*I4*25</f>
        <v>2200</v>
      </c>
      <c r="L4" s="37">
        <f t="shared" si="0"/>
        <v>1300</v>
      </c>
      <c r="M4" s="37">
        <f t="shared" si="1"/>
        <v>3500</v>
      </c>
    </row>
    <row r="5" spans="1:13" ht="16" x14ac:dyDescent="0.2">
      <c r="A5" s="81" t="s">
        <v>1</v>
      </c>
      <c r="B5" s="81"/>
      <c r="C5" s="81"/>
      <c r="D5" s="81"/>
      <c r="E5" s="81"/>
      <c r="F5" s="15"/>
      <c r="G5" s="13" t="s">
        <v>16</v>
      </c>
      <c r="H5" s="14">
        <v>700</v>
      </c>
      <c r="I5" s="14">
        <v>200</v>
      </c>
      <c r="J5" s="14">
        <v>2</v>
      </c>
      <c r="K5" s="14">
        <f>J5*I5</f>
        <v>400</v>
      </c>
      <c r="L5" s="37">
        <f t="shared" si="0"/>
        <v>1400</v>
      </c>
      <c r="M5" s="37">
        <f t="shared" si="1"/>
        <v>1800</v>
      </c>
    </row>
    <row r="6" spans="1:13" ht="16" x14ac:dyDescent="0.2">
      <c r="A6" s="9" t="s">
        <v>2</v>
      </c>
      <c r="B6" s="9" t="s">
        <v>3</v>
      </c>
      <c r="C6" s="9" t="s">
        <v>4</v>
      </c>
      <c r="D6" s="9" t="s">
        <v>5</v>
      </c>
      <c r="E6" s="9" t="s">
        <v>6</v>
      </c>
      <c r="F6" s="15"/>
      <c r="G6" s="13" t="s">
        <v>17</v>
      </c>
      <c r="H6" s="14">
        <v>700</v>
      </c>
      <c r="I6" s="14">
        <v>400</v>
      </c>
      <c r="J6" s="14">
        <v>2</v>
      </c>
      <c r="K6" s="14">
        <f>J6*I6</f>
        <v>800</v>
      </c>
      <c r="L6" s="37">
        <f t="shared" si="0"/>
        <v>1400</v>
      </c>
      <c r="M6" s="37">
        <f t="shared" si="1"/>
        <v>2200</v>
      </c>
    </row>
    <row r="7" spans="1:13" ht="16" x14ac:dyDescent="0.2">
      <c r="A7" s="16" t="s">
        <v>7</v>
      </c>
      <c r="B7" s="14">
        <v>1000</v>
      </c>
      <c r="C7" s="14">
        <v>1</v>
      </c>
      <c r="D7" s="14">
        <v>3</v>
      </c>
      <c r="E7" s="14">
        <f>B7*C7*D7</f>
        <v>3000</v>
      </c>
      <c r="F7" s="17"/>
      <c r="G7" s="11" t="s">
        <v>35</v>
      </c>
      <c r="H7" s="68">
        <v>1300</v>
      </c>
      <c r="I7" s="9">
        <v>38</v>
      </c>
      <c r="J7" s="9">
        <v>1</v>
      </c>
      <c r="K7" s="9">
        <f>J7*I7*25</f>
        <v>950</v>
      </c>
      <c r="L7" s="37">
        <f t="shared" si="0"/>
        <v>1300</v>
      </c>
      <c r="M7" s="37">
        <f t="shared" si="1"/>
        <v>2250</v>
      </c>
    </row>
    <row r="8" spans="1:13" ht="16" x14ac:dyDescent="0.2">
      <c r="A8" s="16" t="s">
        <v>8</v>
      </c>
      <c r="B8" s="14">
        <v>2500</v>
      </c>
      <c r="C8" s="14">
        <v>1</v>
      </c>
      <c r="D8" s="14">
        <v>1</v>
      </c>
      <c r="E8" s="14">
        <f t="shared" ref="E8" si="2">B8*C8*D8</f>
        <v>2500</v>
      </c>
      <c r="F8" s="17"/>
      <c r="G8" s="13" t="s">
        <v>18</v>
      </c>
      <c r="H8" s="14">
        <v>700</v>
      </c>
      <c r="I8" s="14">
        <v>200</v>
      </c>
      <c r="J8" s="14">
        <v>2</v>
      </c>
      <c r="K8" s="14">
        <f>J8*I8</f>
        <v>400</v>
      </c>
      <c r="L8" s="37">
        <f t="shared" si="0"/>
        <v>1400</v>
      </c>
      <c r="M8" s="37">
        <f t="shared" si="1"/>
        <v>1800</v>
      </c>
    </row>
    <row r="9" spans="1:13" ht="16" x14ac:dyDescent="0.2">
      <c r="A9" s="16" t="s">
        <v>9</v>
      </c>
      <c r="B9" s="14">
        <v>2000</v>
      </c>
      <c r="C9" s="14"/>
      <c r="D9" s="14"/>
      <c r="E9" s="14">
        <v>2000</v>
      </c>
      <c r="F9" s="17"/>
      <c r="G9" s="13" t="s">
        <v>19</v>
      </c>
      <c r="H9" s="14">
        <v>700</v>
      </c>
      <c r="I9" s="14">
        <v>150</v>
      </c>
      <c r="J9" s="14">
        <v>2</v>
      </c>
      <c r="K9" s="14">
        <f>J9*I9</f>
        <v>300</v>
      </c>
      <c r="L9" s="37">
        <f t="shared" si="0"/>
        <v>1400</v>
      </c>
      <c r="M9" s="37">
        <f t="shared" si="1"/>
        <v>1700</v>
      </c>
    </row>
    <row r="10" spans="1:13" ht="16" x14ac:dyDescent="0.2">
      <c r="A10" s="16" t="s">
        <v>63</v>
      </c>
      <c r="B10" s="14"/>
      <c r="C10" s="14"/>
      <c r="D10" s="14"/>
      <c r="E10" s="14">
        <f>M49</f>
        <v>80030</v>
      </c>
      <c r="F10" s="17"/>
      <c r="G10" s="13" t="s">
        <v>20</v>
      </c>
      <c r="H10" s="14">
        <v>700</v>
      </c>
      <c r="I10" s="14">
        <v>240</v>
      </c>
      <c r="J10" s="14">
        <v>2</v>
      </c>
      <c r="K10" s="14">
        <f>J10*I10</f>
        <v>480</v>
      </c>
      <c r="L10" s="37">
        <f t="shared" si="0"/>
        <v>1400</v>
      </c>
      <c r="M10" s="37">
        <f t="shared" si="1"/>
        <v>1880</v>
      </c>
    </row>
    <row r="11" spans="1:13" ht="16" x14ac:dyDescent="0.2">
      <c r="A11" s="16" t="s">
        <v>11</v>
      </c>
      <c r="B11" s="14">
        <v>250</v>
      </c>
      <c r="C11" s="14">
        <v>1</v>
      </c>
      <c r="D11" s="14">
        <v>90</v>
      </c>
      <c r="E11" s="14">
        <f>B11*C11*D11</f>
        <v>22500</v>
      </c>
      <c r="F11" s="17"/>
      <c r="G11" s="13" t="s">
        <v>21</v>
      </c>
      <c r="H11" s="14">
        <v>700</v>
      </c>
      <c r="I11" s="14">
        <v>200</v>
      </c>
      <c r="J11" s="14">
        <v>2</v>
      </c>
      <c r="K11" s="14">
        <f>J11*I11</f>
        <v>400</v>
      </c>
      <c r="L11" s="37">
        <f t="shared" si="0"/>
        <v>1400</v>
      </c>
      <c r="M11" s="37">
        <f t="shared" si="1"/>
        <v>1800</v>
      </c>
    </row>
    <row r="12" spans="1:13" ht="16" x14ac:dyDescent="0.2">
      <c r="A12" s="16" t="s">
        <v>12</v>
      </c>
      <c r="B12" s="14">
        <v>100</v>
      </c>
      <c r="C12" s="14"/>
      <c r="D12" s="14">
        <v>85</v>
      </c>
      <c r="E12" s="14">
        <f>B12*D12</f>
        <v>8500</v>
      </c>
      <c r="F12" s="17"/>
      <c r="G12" s="13" t="s">
        <v>22</v>
      </c>
      <c r="H12" s="14">
        <v>700</v>
      </c>
      <c r="I12" s="14">
        <v>200</v>
      </c>
      <c r="J12" s="14">
        <v>2</v>
      </c>
      <c r="K12" s="14">
        <f>J12*I12</f>
        <v>400</v>
      </c>
      <c r="L12" s="37">
        <f t="shared" si="0"/>
        <v>1400</v>
      </c>
      <c r="M12" s="37">
        <f t="shared" si="1"/>
        <v>1800</v>
      </c>
    </row>
    <row r="13" spans="1:13" ht="16" x14ac:dyDescent="0.2">
      <c r="A13" s="16" t="s">
        <v>13</v>
      </c>
      <c r="B13" s="14"/>
      <c r="C13" s="14"/>
      <c r="D13" s="14"/>
      <c r="E13" s="14">
        <v>5000</v>
      </c>
      <c r="F13" s="17"/>
      <c r="G13" s="11" t="s">
        <v>36</v>
      </c>
      <c r="H13" s="68">
        <v>1300</v>
      </c>
      <c r="I13" s="9">
        <v>90</v>
      </c>
      <c r="J13" s="9">
        <v>1</v>
      </c>
      <c r="K13" s="9">
        <f>J13*I13*25</f>
        <v>2250</v>
      </c>
      <c r="L13" s="37">
        <f t="shared" si="0"/>
        <v>1300</v>
      </c>
      <c r="M13" s="37">
        <f t="shared" si="1"/>
        <v>3550</v>
      </c>
    </row>
    <row r="14" spans="1:13" ht="16" x14ac:dyDescent="0.2">
      <c r="A14" s="82"/>
      <c r="B14" s="83"/>
      <c r="C14" s="83"/>
      <c r="D14" s="83"/>
      <c r="E14" s="84"/>
      <c r="F14" s="17"/>
      <c r="G14" s="13" t="s">
        <v>24</v>
      </c>
      <c r="H14" s="14">
        <v>700</v>
      </c>
      <c r="I14" s="14">
        <v>350</v>
      </c>
      <c r="J14" s="14">
        <v>2</v>
      </c>
      <c r="K14" s="14">
        <f>J14*I14</f>
        <v>700</v>
      </c>
      <c r="L14" s="37">
        <f t="shared" si="0"/>
        <v>1400</v>
      </c>
      <c r="M14" s="37">
        <f t="shared" si="1"/>
        <v>2100</v>
      </c>
    </row>
    <row r="15" spans="1:13" ht="16" x14ac:dyDescent="0.2">
      <c r="A15" s="81" t="s">
        <v>14</v>
      </c>
      <c r="B15" s="81"/>
      <c r="C15" s="81"/>
      <c r="D15" s="81"/>
      <c r="E15" s="9">
        <f>SUM(E7:E13)</f>
        <v>123530</v>
      </c>
      <c r="F15" s="17"/>
      <c r="G15" s="13" t="s">
        <v>23</v>
      </c>
      <c r="H15" s="14">
        <v>700</v>
      </c>
      <c r="I15" s="14">
        <v>450</v>
      </c>
      <c r="J15" s="14">
        <v>2</v>
      </c>
      <c r="K15" s="14">
        <f>J15*I15</f>
        <v>900</v>
      </c>
      <c r="L15" s="37">
        <f t="shared" si="0"/>
        <v>1400</v>
      </c>
      <c r="M15" s="37">
        <f t="shared" si="1"/>
        <v>2300</v>
      </c>
    </row>
    <row r="16" spans="1:13" ht="16" x14ac:dyDescent="0.2">
      <c r="A16" s="18"/>
      <c r="B16" s="18"/>
      <c r="C16" s="18"/>
      <c r="D16" s="18"/>
      <c r="E16" s="18"/>
      <c r="F16" s="17"/>
      <c r="G16" s="13" t="s">
        <v>25</v>
      </c>
      <c r="H16" s="14">
        <v>700</v>
      </c>
      <c r="I16" s="14">
        <v>300</v>
      </c>
      <c r="J16" s="14">
        <v>2</v>
      </c>
      <c r="K16" s="14">
        <f>J16*I16</f>
        <v>600</v>
      </c>
      <c r="L16" s="37">
        <f t="shared" si="0"/>
        <v>1400</v>
      </c>
      <c r="M16" s="37">
        <f t="shared" si="1"/>
        <v>2000</v>
      </c>
    </row>
    <row r="17" spans="1:13" ht="16" x14ac:dyDescent="0.2">
      <c r="A17" s="19"/>
      <c r="B17" s="19"/>
      <c r="C17" s="19"/>
      <c r="D17" s="19"/>
      <c r="E17" s="15"/>
      <c r="F17" s="15"/>
      <c r="G17" s="11" t="s">
        <v>37</v>
      </c>
      <c r="H17" s="68">
        <v>1300</v>
      </c>
      <c r="I17" s="9">
        <v>60</v>
      </c>
      <c r="J17" s="9">
        <v>1</v>
      </c>
      <c r="K17" s="9">
        <f>J17*I17*25</f>
        <v>1500</v>
      </c>
      <c r="L17" s="37">
        <f t="shared" si="0"/>
        <v>1300</v>
      </c>
      <c r="M17" s="37">
        <f t="shared" si="1"/>
        <v>2800</v>
      </c>
    </row>
    <row r="18" spans="1:13" ht="16" x14ac:dyDescent="0.2">
      <c r="A18" s="20"/>
      <c r="B18" s="20"/>
      <c r="C18" s="20"/>
      <c r="D18" s="20"/>
      <c r="E18" s="20"/>
      <c r="G18" s="13" t="s">
        <v>26</v>
      </c>
      <c r="H18" s="14">
        <v>700</v>
      </c>
      <c r="I18" s="14">
        <v>250</v>
      </c>
      <c r="J18" s="14">
        <v>2</v>
      </c>
      <c r="K18" s="14">
        <f>J18*I18</f>
        <v>500</v>
      </c>
      <c r="L18" s="37">
        <f t="shared" si="0"/>
        <v>1400</v>
      </c>
      <c r="M18" s="37">
        <f t="shared" si="1"/>
        <v>1900</v>
      </c>
    </row>
    <row r="19" spans="1:13" ht="16" x14ac:dyDescent="0.2">
      <c r="A19" s="20"/>
      <c r="B19" s="20"/>
      <c r="C19" s="20"/>
      <c r="D19" s="20"/>
      <c r="E19" s="20"/>
      <c r="G19" s="13" t="s">
        <v>27</v>
      </c>
      <c r="H19" s="14">
        <v>700</v>
      </c>
      <c r="I19" s="14">
        <v>250</v>
      </c>
      <c r="J19" s="14">
        <v>2</v>
      </c>
      <c r="K19" s="14">
        <f>J19*I19</f>
        <v>500</v>
      </c>
      <c r="L19" s="37">
        <f t="shared" si="0"/>
        <v>1400</v>
      </c>
      <c r="M19" s="37">
        <f t="shared" si="1"/>
        <v>1900</v>
      </c>
    </row>
    <row r="20" spans="1:13" ht="16" x14ac:dyDescent="0.2">
      <c r="A20" s="20"/>
      <c r="B20" s="20"/>
      <c r="C20" s="20"/>
      <c r="D20" s="20"/>
      <c r="E20" s="20"/>
      <c r="G20" s="13" t="s">
        <v>28</v>
      </c>
      <c r="H20" s="14">
        <v>700</v>
      </c>
      <c r="I20" s="14">
        <v>300</v>
      </c>
      <c r="J20" s="14">
        <v>2</v>
      </c>
      <c r="K20" s="14">
        <f>J20*I20</f>
        <v>600</v>
      </c>
      <c r="L20" s="37">
        <f t="shared" si="0"/>
        <v>1400</v>
      </c>
      <c r="M20" s="37">
        <f t="shared" si="1"/>
        <v>2000</v>
      </c>
    </row>
    <row r="21" spans="1:13" ht="16" x14ac:dyDescent="0.2">
      <c r="A21" s="20"/>
      <c r="B21" s="20"/>
      <c r="C21" s="20"/>
      <c r="D21" s="20"/>
      <c r="E21" s="20"/>
      <c r="G21" s="11" t="s">
        <v>38</v>
      </c>
      <c r="H21" s="68">
        <v>1300</v>
      </c>
      <c r="I21" s="9">
        <v>138</v>
      </c>
      <c r="J21" s="9">
        <v>1</v>
      </c>
      <c r="K21" s="9">
        <f>J21*I21*25</f>
        <v>3450</v>
      </c>
      <c r="L21" s="37">
        <f t="shared" si="0"/>
        <v>1300</v>
      </c>
      <c r="M21" s="37">
        <f t="shared" si="1"/>
        <v>4750</v>
      </c>
    </row>
    <row r="22" spans="1:13" ht="16" x14ac:dyDescent="0.2">
      <c r="G22" s="13" t="s">
        <v>29</v>
      </c>
      <c r="H22" s="14">
        <v>700</v>
      </c>
      <c r="I22" s="14">
        <v>350</v>
      </c>
      <c r="J22" s="14">
        <v>2</v>
      </c>
      <c r="K22" s="14">
        <f>J22*I22</f>
        <v>700</v>
      </c>
      <c r="L22" s="37">
        <f t="shared" si="0"/>
        <v>1400</v>
      </c>
      <c r="M22" s="37">
        <f t="shared" si="1"/>
        <v>2100</v>
      </c>
    </row>
    <row r="23" spans="1:13" ht="16" x14ac:dyDescent="0.2">
      <c r="G23" s="13" t="s">
        <v>30</v>
      </c>
      <c r="H23" s="14">
        <v>700</v>
      </c>
      <c r="I23" s="14">
        <v>300</v>
      </c>
      <c r="J23" s="14">
        <v>2</v>
      </c>
      <c r="K23" s="14">
        <f>J23*I23</f>
        <v>600</v>
      </c>
      <c r="L23" s="37">
        <f t="shared" si="0"/>
        <v>1400</v>
      </c>
      <c r="M23" s="37">
        <f t="shared" si="1"/>
        <v>2000</v>
      </c>
    </row>
    <row r="24" spans="1:13" ht="16" x14ac:dyDescent="0.2">
      <c r="G24" s="13" t="s">
        <v>31</v>
      </c>
      <c r="H24" s="14">
        <v>700</v>
      </c>
      <c r="I24" s="14">
        <v>300</v>
      </c>
      <c r="J24" s="14">
        <v>2</v>
      </c>
      <c r="K24" s="14">
        <f>J24*I24</f>
        <v>600</v>
      </c>
      <c r="L24" s="37">
        <f t="shared" si="0"/>
        <v>1400</v>
      </c>
      <c r="M24" s="37">
        <f t="shared" si="1"/>
        <v>2000</v>
      </c>
    </row>
    <row r="25" spans="1:13" ht="16" x14ac:dyDescent="0.2">
      <c r="G25" s="13" t="s">
        <v>32</v>
      </c>
      <c r="H25" s="14">
        <v>700</v>
      </c>
      <c r="I25" s="14">
        <v>350</v>
      </c>
      <c r="J25" s="14">
        <v>2</v>
      </c>
      <c r="K25" s="14">
        <f>J25*I25</f>
        <v>700</v>
      </c>
      <c r="L25" s="37">
        <f t="shared" si="0"/>
        <v>1400</v>
      </c>
      <c r="M25" s="37">
        <f t="shared" si="1"/>
        <v>2100</v>
      </c>
    </row>
    <row r="26" spans="1:13" ht="16" x14ac:dyDescent="0.2">
      <c r="G26" s="11" t="s">
        <v>41</v>
      </c>
      <c r="H26" s="68">
        <v>1000</v>
      </c>
      <c r="I26" s="9">
        <v>300</v>
      </c>
      <c r="J26" s="9">
        <v>1</v>
      </c>
      <c r="K26" s="14">
        <f t="shared" ref="K26:K47" si="3">J26*I26</f>
        <v>300</v>
      </c>
      <c r="L26" s="37">
        <f t="shared" si="0"/>
        <v>1000</v>
      </c>
      <c r="M26" s="37">
        <f t="shared" si="1"/>
        <v>1300</v>
      </c>
    </row>
    <row r="27" spans="1:13" ht="16" x14ac:dyDescent="0.2">
      <c r="G27" s="6" t="s">
        <v>42</v>
      </c>
      <c r="H27" s="14">
        <v>700</v>
      </c>
      <c r="I27" s="14">
        <v>100</v>
      </c>
      <c r="J27" s="14">
        <v>2</v>
      </c>
      <c r="K27" s="14">
        <f t="shared" si="3"/>
        <v>200</v>
      </c>
      <c r="L27" s="37">
        <f t="shared" si="0"/>
        <v>1400</v>
      </c>
      <c r="M27" s="37">
        <f t="shared" si="1"/>
        <v>1600</v>
      </c>
    </row>
    <row r="28" spans="1:13" ht="16" x14ac:dyDescent="0.2">
      <c r="G28" s="6" t="s">
        <v>43</v>
      </c>
      <c r="H28" s="14">
        <v>400</v>
      </c>
      <c r="I28" s="14">
        <v>100</v>
      </c>
      <c r="J28" s="14">
        <v>2</v>
      </c>
      <c r="K28" s="14">
        <f t="shared" si="3"/>
        <v>200</v>
      </c>
      <c r="L28" s="37">
        <f t="shared" si="0"/>
        <v>800</v>
      </c>
      <c r="M28" s="37">
        <f t="shared" si="1"/>
        <v>1000</v>
      </c>
    </row>
    <row r="29" spans="1:13" ht="16" x14ac:dyDescent="0.2">
      <c r="G29" s="6" t="s">
        <v>44</v>
      </c>
      <c r="H29" s="14">
        <v>700</v>
      </c>
      <c r="I29" s="14">
        <v>150</v>
      </c>
      <c r="J29" s="14">
        <v>2</v>
      </c>
      <c r="K29" s="14">
        <f t="shared" si="3"/>
        <v>300</v>
      </c>
      <c r="L29" s="37">
        <f t="shared" si="0"/>
        <v>1400</v>
      </c>
      <c r="M29" s="37">
        <f t="shared" si="1"/>
        <v>1700</v>
      </c>
    </row>
    <row r="30" spans="1:13" ht="16" x14ac:dyDescent="0.2">
      <c r="G30" s="6" t="s">
        <v>45</v>
      </c>
      <c r="H30" s="14">
        <v>700</v>
      </c>
      <c r="I30" s="14">
        <v>100</v>
      </c>
      <c r="J30" s="14">
        <v>2</v>
      </c>
      <c r="K30" s="14">
        <f t="shared" si="3"/>
        <v>200</v>
      </c>
      <c r="L30" s="37">
        <f t="shared" si="0"/>
        <v>1400</v>
      </c>
      <c r="M30" s="37">
        <f t="shared" si="1"/>
        <v>1600</v>
      </c>
    </row>
    <row r="31" spans="1:13" ht="16" x14ac:dyDescent="0.2">
      <c r="G31" s="6" t="s">
        <v>46</v>
      </c>
      <c r="H31" s="14">
        <v>700</v>
      </c>
      <c r="I31" s="14">
        <v>100</v>
      </c>
      <c r="J31" s="14">
        <v>2</v>
      </c>
      <c r="K31" s="14">
        <f t="shared" si="3"/>
        <v>200</v>
      </c>
      <c r="L31" s="37">
        <f t="shared" si="0"/>
        <v>1400</v>
      </c>
      <c r="M31" s="37">
        <f t="shared" si="1"/>
        <v>1600</v>
      </c>
    </row>
    <row r="32" spans="1:13" ht="16" x14ac:dyDescent="0.2">
      <c r="G32" s="6" t="s">
        <v>47</v>
      </c>
      <c r="H32" s="14">
        <v>400</v>
      </c>
      <c r="I32" s="14">
        <v>100</v>
      </c>
      <c r="J32" s="14">
        <v>2</v>
      </c>
      <c r="K32" s="14">
        <f t="shared" si="3"/>
        <v>200</v>
      </c>
      <c r="L32" s="37">
        <f t="shared" si="0"/>
        <v>800</v>
      </c>
      <c r="M32" s="37">
        <f t="shared" si="1"/>
        <v>1000</v>
      </c>
    </row>
    <row r="33" spans="7:13" ht="16" x14ac:dyDescent="0.2">
      <c r="G33" s="6" t="s">
        <v>48</v>
      </c>
      <c r="H33" s="14">
        <v>400</v>
      </c>
      <c r="I33" s="14">
        <v>100</v>
      </c>
      <c r="J33" s="14">
        <v>2</v>
      </c>
      <c r="K33" s="14">
        <f t="shared" si="3"/>
        <v>200</v>
      </c>
      <c r="L33" s="37">
        <f t="shared" si="0"/>
        <v>800</v>
      </c>
      <c r="M33" s="37">
        <f t="shared" si="1"/>
        <v>1000</v>
      </c>
    </row>
    <row r="34" spans="7:13" ht="16" x14ac:dyDescent="0.2">
      <c r="G34" s="7" t="s">
        <v>49</v>
      </c>
      <c r="H34" s="68">
        <v>1000</v>
      </c>
      <c r="I34" s="9">
        <v>300</v>
      </c>
      <c r="J34" s="9">
        <v>1</v>
      </c>
      <c r="K34" s="14">
        <f t="shared" si="3"/>
        <v>300</v>
      </c>
      <c r="L34" s="37">
        <f t="shared" si="0"/>
        <v>1000</v>
      </c>
      <c r="M34" s="37">
        <f t="shared" si="1"/>
        <v>1300</v>
      </c>
    </row>
    <row r="35" spans="7:13" ht="16" x14ac:dyDescent="0.2">
      <c r="G35" s="6" t="s">
        <v>50</v>
      </c>
      <c r="H35" s="14">
        <v>400</v>
      </c>
      <c r="I35" s="14">
        <v>100</v>
      </c>
      <c r="J35" s="14">
        <v>2</v>
      </c>
      <c r="K35" s="14">
        <f t="shared" si="3"/>
        <v>200</v>
      </c>
      <c r="L35" s="37">
        <f t="shared" si="0"/>
        <v>800</v>
      </c>
      <c r="M35" s="37">
        <f t="shared" si="1"/>
        <v>1000</v>
      </c>
    </row>
    <row r="36" spans="7:13" ht="16" x14ac:dyDescent="0.2">
      <c r="G36" s="6" t="s">
        <v>51</v>
      </c>
      <c r="H36" s="14">
        <v>400</v>
      </c>
      <c r="I36" s="14">
        <v>100</v>
      </c>
      <c r="J36" s="14">
        <v>2</v>
      </c>
      <c r="K36" s="14">
        <f t="shared" si="3"/>
        <v>200</v>
      </c>
      <c r="L36" s="37">
        <f t="shared" si="0"/>
        <v>800</v>
      </c>
      <c r="M36" s="37">
        <f t="shared" si="1"/>
        <v>1000</v>
      </c>
    </row>
    <row r="37" spans="7:13" ht="16" x14ac:dyDescent="0.2">
      <c r="G37" s="6" t="s">
        <v>52</v>
      </c>
      <c r="H37" s="14">
        <v>400</v>
      </c>
      <c r="I37" s="14">
        <v>100</v>
      </c>
      <c r="J37" s="14">
        <v>2</v>
      </c>
      <c r="K37" s="14">
        <f t="shared" si="3"/>
        <v>200</v>
      </c>
      <c r="L37" s="37">
        <f t="shared" si="0"/>
        <v>800</v>
      </c>
      <c r="M37" s="37">
        <f t="shared" si="1"/>
        <v>1000</v>
      </c>
    </row>
    <row r="38" spans="7:13" ht="16" x14ac:dyDescent="0.2">
      <c r="G38" s="7" t="s">
        <v>53</v>
      </c>
      <c r="H38" s="68">
        <v>1000</v>
      </c>
      <c r="I38" s="9">
        <v>300</v>
      </c>
      <c r="J38" s="9">
        <v>1</v>
      </c>
      <c r="K38" s="14">
        <f t="shared" si="3"/>
        <v>300</v>
      </c>
      <c r="L38" s="37">
        <f t="shared" si="0"/>
        <v>1000</v>
      </c>
      <c r="M38" s="37">
        <f t="shared" si="1"/>
        <v>1300</v>
      </c>
    </row>
    <row r="39" spans="7:13" ht="16" x14ac:dyDescent="0.2">
      <c r="G39" s="6" t="s">
        <v>54</v>
      </c>
      <c r="H39" s="14">
        <v>400</v>
      </c>
      <c r="I39" s="14">
        <v>100</v>
      </c>
      <c r="J39" s="14">
        <v>2</v>
      </c>
      <c r="K39" s="14">
        <f t="shared" si="3"/>
        <v>200</v>
      </c>
      <c r="L39" s="37">
        <f t="shared" si="0"/>
        <v>800</v>
      </c>
      <c r="M39" s="37">
        <f t="shared" si="1"/>
        <v>1000</v>
      </c>
    </row>
    <row r="40" spans="7:13" ht="16" x14ac:dyDescent="0.2">
      <c r="G40" s="6" t="s">
        <v>55</v>
      </c>
      <c r="H40" s="14">
        <v>400</v>
      </c>
      <c r="I40" s="14">
        <v>100</v>
      </c>
      <c r="J40" s="14">
        <v>2</v>
      </c>
      <c r="K40" s="14">
        <f t="shared" si="3"/>
        <v>200</v>
      </c>
      <c r="L40" s="37">
        <f t="shared" si="0"/>
        <v>800</v>
      </c>
      <c r="M40" s="37">
        <f t="shared" si="1"/>
        <v>1000</v>
      </c>
    </row>
    <row r="41" spans="7:13" ht="16" x14ac:dyDescent="0.2">
      <c r="G41" s="6" t="s">
        <v>56</v>
      </c>
      <c r="H41" s="14">
        <v>400</v>
      </c>
      <c r="I41" s="14">
        <v>100</v>
      </c>
      <c r="J41" s="14">
        <v>2</v>
      </c>
      <c r="K41" s="14">
        <f t="shared" si="3"/>
        <v>200</v>
      </c>
      <c r="L41" s="37">
        <f t="shared" si="0"/>
        <v>800</v>
      </c>
      <c r="M41" s="37">
        <f t="shared" si="1"/>
        <v>1000</v>
      </c>
    </row>
    <row r="42" spans="7:13" ht="16" x14ac:dyDescent="0.2">
      <c r="G42" s="6" t="s">
        <v>57</v>
      </c>
      <c r="H42" s="14">
        <v>400</v>
      </c>
      <c r="I42" s="14">
        <v>100</v>
      </c>
      <c r="J42" s="14">
        <v>2</v>
      </c>
      <c r="K42" s="14">
        <f t="shared" si="3"/>
        <v>200</v>
      </c>
      <c r="L42" s="37">
        <f t="shared" si="0"/>
        <v>800</v>
      </c>
      <c r="M42" s="37">
        <f t="shared" si="1"/>
        <v>1000</v>
      </c>
    </row>
    <row r="43" spans="7:13" ht="16" x14ac:dyDescent="0.2">
      <c r="G43" s="6" t="s">
        <v>58</v>
      </c>
      <c r="H43" s="14">
        <v>400</v>
      </c>
      <c r="I43" s="14">
        <v>100</v>
      </c>
      <c r="J43" s="14">
        <v>2</v>
      </c>
      <c r="K43" s="14">
        <f t="shared" si="3"/>
        <v>200</v>
      </c>
      <c r="L43" s="37">
        <f t="shared" si="0"/>
        <v>800</v>
      </c>
      <c r="M43" s="37">
        <f t="shared" si="1"/>
        <v>1000</v>
      </c>
    </row>
    <row r="44" spans="7:13" ht="16" x14ac:dyDescent="0.2">
      <c r="G44" s="6" t="s">
        <v>59</v>
      </c>
      <c r="H44" s="14">
        <v>400</v>
      </c>
      <c r="I44" s="14">
        <v>100</v>
      </c>
      <c r="J44" s="14">
        <v>2</v>
      </c>
      <c r="K44" s="14">
        <f t="shared" si="3"/>
        <v>200</v>
      </c>
      <c r="L44" s="37">
        <f t="shared" si="0"/>
        <v>800</v>
      </c>
      <c r="M44" s="37">
        <f t="shared" si="1"/>
        <v>1000</v>
      </c>
    </row>
    <row r="45" spans="7:13" ht="16" x14ac:dyDescent="0.2">
      <c r="G45" s="6" t="s">
        <v>60</v>
      </c>
      <c r="H45" s="14">
        <v>400</v>
      </c>
      <c r="I45" s="14">
        <v>100</v>
      </c>
      <c r="J45" s="14">
        <v>2</v>
      </c>
      <c r="K45" s="14">
        <f t="shared" si="3"/>
        <v>200</v>
      </c>
      <c r="L45" s="37">
        <f t="shared" si="0"/>
        <v>800</v>
      </c>
      <c r="M45" s="37">
        <f t="shared" si="1"/>
        <v>1000</v>
      </c>
    </row>
    <row r="46" spans="7:13" ht="16" x14ac:dyDescent="0.2">
      <c r="G46" s="6" t="s">
        <v>61</v>
      </c>
      <c r="H46" s="14">
        <v>400</v>
      </c>
      <c r="I46" s="14">
        <v>100</v>
      </c>
      <c r="J46" s="14">
        <v>2</v>
      </c>
      <c r="K46" s="14">
        <f t="shared" si="3"/>
        <v>200</v>
      </c>
      <c r="L46" s="37">
        <f t="shared" si="0"/>
        <v>800</v>
      </c>
      <c r="M46" s="37">
        <f t="shared" si="1"/>
        <v>1000</v>
      </c>
    </row>
    <row r="47" spans="7:13" ht="16" x14ac:dyDescent="0.2">
      <c r="G47" s="6" t="s">
        <v>62</v>
      </c>
      <c r="H47" s="14">
        <v>400</v>
      </c>
      <c r="I47" s="14">
        <v>100</v>
      </c>
      <c r="J47" s="14">
        <v>2</v>
      </c>
      <c r="K47" s="14">
        <f t="shared" si="3"/>
        <v>200</v>
      </c>
      <c r="L47" s="37">
        <f t="shared" si="0"/>
        <v>800</v>
      </c>
      <c r="M47" s="37">
        <f t="shared" si="1"/>
        <v>1000</v>
      </c>
    </row>
    <row r="48" spans="7:13" x14ac:dyDescent="0.2">
      <c r="G48" s="13"/>
      <c r="H48" s="14"/>
      <c r="I48" s="14"/>
      <c r="J48" s="14"/>
      <c r="K48" s="14"/>
      <c r="L48" s="14"/>
      <c r="M48" s="9"/>
    </row>
    <row r="49" spans="1:13" s="8" customFormat="1" ht="16" x14ac:dyDescent="0.2">
      <c r="A49" s="21"/>
      <c r="B49" s="21"/>
      <c r="C49" s="21"/>
      <c r="D49" s="21"/>
      <c r="E49" s="21"/>
      <c r="F49" s="21"/>
      <c r="G49" s="11" t="s">
        <v>14</v>
      </c>
      <c r="H49" s="9">
        <f>SUM(H2:H48)</f>
        <v>32200</v>
      </c>
      <c r="I49" s="9">
        <f>SUM(I2:I48)</f>
        <v>8306</v>
      </c>
      <c r="J49" s="9">
        <f>SUM(J2:J48)</f>
        <v>83</v>
      </c>
      <c r="K49" s="9">
        <f>SUM(K2:K48)</f>
        <v>26430</v>
      </c>
      <c r="L49" s="37"/>
      <c r="M49" s="9">
        <f>SUM(M2:M48)</f>
        <v>80030</v>
      </c>
    </row>
  </sheetData>
  <mergeCells count="4">
    <mergeCell ref="A4:E4"/>
    <mergeCell ref="A5:E5"/>
    <mergeCell ref="A15:D15"/>
    <mergeCell ref="A14:E14"/>
  </mergeCells>
  <pageMargins left="0.7" right="0.7" top="0.75" bottom="0.75" header="0.3" footer="0.3"/>
  <pageSetup scale="99" orientation="portrait" horizontalDpi="0" verticalDpi="0" r:id="rId1"/>
  <colBreaks count="1" manualBreakCount="1">
    <brk id="5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0F4842-BC12-4204-A715-5333CBD268A2}">
  <dimension ref="B3:S99"/>
  <sheetViews>
    <sheetView workbookViewId="0">
      <selection activeCell="P14" sqref="P14"/>
    </sheetView>
  </sheetViews>
  <sheetFormatPr baseColWidth="10" defaultColWidth="9.1640625" defaultRowHeight="15" x14ac:dyDescent="0.2"/>
  <cols>
    <col min="1" max="1" width="9.1640625" style="10"/>
    <col min="2" max="2" width="29.33203125" style="10" customWidth="1"/>
    <col min="3" max="7" width="9.1640625" style="10"/>
    <col min="8" max="8" width="26.1640625" style="10" customWidth="1"/>
    <col min="9" max="9" width="11.6640625" style="35" customWidth="1"/>
    <col min="10" max="14" width="11.6640625" style="12" customWidth="1"/>
    <col min="15" max="15" width="9.1640625" style="10"/>
    <col min="16" max="16" width="20.5" style="10" bestFit="1" customWidth="1"/>
    <col min="17" max="16384" width="9.1640625" style="10"/>
  </cols>
  <sheetData>
    <row r="3" spans="2:19" ht="32" x14ac:dyDescent="0.2">
      <c r="B3" s="81" t="s">
        <v>0</v>
      </c>
      <c r="C3" s="81"/>
      <c r="D3" s="81"/>
      <c r="E3" s="81"/>
      <c r="F3" s="81"/>
      <c r="H3" s="30"/>
      <c r="I3" s="30" t="s">
        <v>39</v>
      </c>
      <c r="J3" s="30" t="s">
        <v>40</v>
      </c>
      <c r="K3" s="30" t="s">
        <v>65</v>
      </c>
      <c r="L3" s="30" t="s">
        <v>66</v>
      </c>
      <c r="M3" s="37" t="s">
        <v>299</v>
      </c>
      <c r="N3" s="30" t="s">
        <v>196</v>
      </c>
    </row>
    <row r="4" spans="2:19" ht="16" x14ac:dyDescent="0.2">
      <c r="B4" s="81" t="s">
        <v>298</v>
      </c>
      <c r="C4" s="81"/>
      <c r="D4" s="81"/>
      <c r="E4" s="81"/>
      <c r="F4" s="81"/>
      <c r="H4" s="28" t="s">
        <v>203</v>
      </c>
      <c r="I4" s="34">
        <v>400</v>
      </c>
      <c r="J4" s="14">
        <v>100</v>
      </c>
      <c r="K4" s="14">
        <v>2</v>
      </c>
      <c r="L4" s="14">
        <f>J4*K4</f>
        <v>200</v>
      </c>
      <c r="M4" s="14">
        <f>I4*K4</f>
        <v>800</v>
      </c>
      <c r="N4" s="14">
        <f>M4+L4</f>
        <v>1000</v>
      </c>
      <c r="P4" s="85" t="s">
        <v>84</v>
      </c>
      <c r="Q4" s="86"/>
      <c r="R4" s="86"/>
      <c r="S4" s="87"/>
    </row>
    <row r="5" spans="2:19" ht="16" x14ac:dyDescent="0.2">
      <c r="B5" s="30" t="s">
        <v>2</v>
      </c>
      <c r="C5" s="30" t="s">
        <v>3</v>
      </c>
      <c r="D5" s="30" t="s">
        <v>4</v>
      </c>
      <c r="E5" s="30" t="s">
        <v>5</v>
      </c>
      <c r="F5" s="30" t="s">
        <v>6</v>
      </c>
      <c r="H5" s="28" t="s">
        <v>204</v>
      </c>
      <c r="I5" s="34">
        <v>700</v>
      </c>
      <c r="J5" s="14">
        <v>300</v>
      </c>
      <c r="K5" s="14">
        <v>2</v>
      </c>
      <c r="L5" s="14">
        <f t="shared" ref="L5:L26" si="0">J5*K5</f>
        <v>600</v>
      </c>
      <c r="M5" s="14">
        <f t="shared" ref="M5:M68" si="1">I5*K5</f>
        <v>1400</v>
      </c>
      <c r="N5" s="14">
        <f t="shared" ref="N5:N68" si="2">M5+L5</f>
        <v>2000</v>
      </c>
      <c r="P5" s="32" t="s">
        <v>339</v>
      </c>
      <c r="Q5" s="32">
        <v>25</v>
      </c>
      <c r="R5" s="32">
        <v>198</v>
      </c>
      <c r="S5" s="32">
        <f>Q5*R5</f>
        <v>4950</v>
      </c>
    </row>
    <row r="6" spans="2:19" ht="16" x14ac:dyDescent="0.2">
      <c r="B6" s="16" t="s">
        <v>7</v>
      </c>
      <c r="C6" s="14">
        <v>1000</v>
      </c>
      <c r="D6" s="14">
        <v>3</v>
      </c>
      <c r="E6" s="14">
        <v>3</v>
      </c>
      <c r="F6" s="14">
        <f>C6*D6*E6</f>
        <v>9000</v>
      </c>
      <c r="H6" s="28" t="s">
        <v>205</v>
      </c>
      <c r="I6" s="34">
        <v>400</v>
      </c>
      <c r="J6" s="14">
        <v>100</v>
      </c>
      <c r="K6" s="14">
        <v>2</v>
      </c>
      <c r="L6" s="14">
        <f t="shared" si="0"/>
        <v>200</v>
      </c>
      <c r="M6" s="14">
        <f t="shared" si="1"/>
        <v>800</v>
      </c>
      <c r="N6" s="14">
        <f t="shared" si="2"/>
        <v>1000</v>
      </c>
      <c r="P6" s="32" t="s">
        <v>86</v>
      </c>
      <c r="Q6" s="32"/>
      <c r="R6" s="32"/>
      <c r="S6" s="32">
        <v>2000</v>
      </c>
    </row>
    <row r="7" spans="2:19" ht="16" x14ac:dyDescent="0.2">
      <c r="B7" s="16" t="s">
        <v>8</v>
      </c>
      <c r="C7" s="14">
        <v>2500</v>
      </c>
      <c r="D7" s="14">
        <v>1</v>
      </c>
      <c r="E7" s="14">
        <v>1</v>
      </c>
      <c r="F7" s="14">
        <f t="shared" ref="F7:F9" si="3">C7*D7*E7</f>
        <v>2500</v>
      </c>
      <c r="H7" s="6" t="s">
        <v>206</v>
      </c>
      <c r="I7" s="34">
        <v>400</v>
      </c>
      <c r="J7" s="14">
        <v>100</v>
      </c>
      <c r="K7" s="14">
        <v>2</v>
      </c>
      <c r="L7" s="14">
        <f t="shared" si="0"/>
        <v>200</v>
      </c>
      <c r="M7" s="14">
        <f t="shared" si="1"/>
        <v>800</v>
      </c>
      <c r="N7" s="14">
        <f t="shared" si="2"/>
        <v>1000</v>
      </c>
      <c r="P7" s="32" t="s">
        <v>340</v>
      </c>
      <c r="Q7" s="32">
        <v>25</v>
      </c>
      <c r="R7" s="32">
        <v>198</v>
      </c>
      <c r="S7" s="32">
        <f>R7*Q7</f>
        <v>4950</v>
      </c>
    </row>
    <row r="8" spans="2:19" ht="16" x14ac:dyDescent="0.2">
      <c r="B8" s="16" t="s">
        <v>9</v>
      </c>
      <c r="C8" s="14">
        <v>2000</v>
      </c>
      <c r="D8" s="14">
        <v>1</v>
      </c>
      <c r="E8" s="14">
        <v>1</v>
      </c>
      <c r="F8" s="14">
        <f t="shared" si="3"/>
        <v>2000</v>
      </c>
      <c r="H8" s="28" t="s">
        <v>207</v>
      </c>
      <c r="I8" s="34">
        <v>400</v>
      </c>
      <c r="J8" s="14">
        <v>100</v>
      </c>
      <c r="K8" s="14">
        <v>2</v>
      </c>
      <c r="L8" s="14">
        <f t="shared" si="0"/>
        <v>200</v>
      </c>
      <c r="M8" s="14">
        <f t="shared" si="1"/>
        <v>800</v>
      </c>
      <c r="N8" s="14">
        <f t="shared" si="2"/>
        <v>1000</v>
      </c>
      <c r="P8" s="32"/>
      <c r="Q8" s="32"/>
      <c r="R8" s="32"/>
      <c r="S8" s="33">
        <f>SUM(S5:S7)</f>
        <v>11900</v>
      </c>
    </row>
    <row r="9" spans="2:19" ht="16" x14ac:dyDescent="0.2">
      <c r="B9" s="16" t="s">
        <v>10</v>
      </c>
      <c r="C9" s="14">
        <v>1500</v>
      </c>
      <c r="D9" s="14">
        <v>3</v>
      </c>
      <c r="E9" s="14">
        <v>4</v>
      </c>
      <c r="F9" s="14">
        <f t="shared" si="3"/>
        <v>18000</v>
      </c>
      <c r="H9" s="28" t="s">
        <v>208</v>
      </c>
      <c r="I9" s="34">
        <v>700</v>
      </c>
      <c r="J9" s="14">
        <v>160</v>
      </c>
      <c r="K9" s="14">
        <v>2</v>
      </c>
      <c r="L9" s="14">
        <f t="shared" si="0"/>
        <v>320</v>
      </c>
      <c r="M9" s="14">
        <f t="shared" si="1"/>
        <v>1400</v>
      </c>
      <c r="N9" s="14">
        <f t="shared" si="2"/>
        <v>1720</v>
      </c>
    </row>
    <row r="10" spans="2:19" ht="16" x14ac:dyDescent="0.2">
      <c r="B10" s="16" t="s">
        <v>63</v>
      </c>
      <c r="C10" s="14"/>
      <c r="D10" s="14"/>
      <c r="E10" s="14"/>
      <c r="F10" s="14">
        <f>N99</f>
        <v>270260</v>
      </c>
      <c r="H10" s="28" t="s">
        <v>209</v>
      </c>
      <c r="I10" s="34">
        <v>700</v>
      </c>
      <c r="J10" s="14">
        <v>140</v>
      </c>
      <c r="K10" s="14">
        <v>2</v>
      </c>
      <c r="L10" s="14">
        <f t="shared" si="0"/>
        <v>280</v>
      </c>
      <c r="M10" s="14">
        <f t="shared" si="1"/>
        <v>1400</v>
      </c>
      <c r="N10" s="14">
        <f t="shared" si="2"/>
        <v>1680</v>
      </c>
    </row>
    <row r="11" spans="2:19" ht="16" x14ac:dyDescent="0.2">
      <c r="B11" s="16" t="s">
        <v>11</v>
      </c>
      <c r="C11" s="14">
        <v>250</v>
      </c>
      <c r="D11" s="14">
        <v>1</v>
      </c>
      <c r="E11" s="14">
        <v>170</v>
      </c>
      <c r="F11" s="14">
        <f>C11*D11*E11</f>
        <v>42500</v>
      </c>
      <c r="H11" s="28" t="s">
        <v>210</v>
      </c>
      <c r="I11" s="34">
        <v>700</v>
      </c>
      <c r="J11" s="14">
        <v>240</v>
      </c>
      <c r="K11" s="14">
        <v>2</v>
      </c>
      <c r="L11" s="14">
        <f t="shared" si="0"/>
        <v>480</v>
      </c>
      <c r="M11" s="14">
        <f t="shared" si="1"/>
        <v>1400</v>
      </c>
      <c r="N11" s="14">
        <f t="shared" si="2"/>
        <v>1880</v>
      </c>
    </row>
    <row r="12" spans="2:19" ht="16" x14ac:dyDescent="0.2">
      <c r="B12" s="16" t="s">
        <v>12</v>
      </c>
      <c r="C12" s="14">
        <v>100</v>
      </c>
      <c r="D12" s="14"/>
      <c r="E12" s="14">
        <v>160</v>
      </c>
      <c r="F12" s="14">
        <f>C12*E12</f>
        <v>16000</v>
      </c>
      <c r="H12" s="28" t="s">
        <v>211</v>
      </c>
      <c r="I12" s="34">
        <v>700</v>
      </c>
      <c r="J12" s="14">
        <v>300</v>
      </c>
      <c r="K12" s="14">
        <v>2</v>
      </c>
      <c r="L12" s="14">
        <f t="shared" si="0"/>
        <v>600</v>
      </c>
      <c r="M12" s="14">
        <f t="shared" si="1"/>
        <v>1400</v>
      </c>
      <c r="N12" s="14">
        <f t="shared" si="2"/>
        <v>2000</v>
      </c>
    </row>
    <row r="13" spans="2:19" ht="16" x14ac:dyDescent="0.2">
      <c r="B13" s="16" t="s">
        <v>162</v>
      </c>
      <c r="C13" s="14"/>
      <c r="D13" s="14"/>
      <c r="E13" s="14"/>
      <c r="F13" s="14">
        <f>S8</f>
        <v>11900</v>
      </c>
      <c r="H13" s="28" t="s">
        <v>212</v>
      </c>
      <c r="I13" s="34">
        <v>700</v>
      </c>
      <c r="J13" s="14">
        <v>140</v>
      </c>
      <c r="K13" s="14">
        <v>2</v>
      </c>
      <c r="L13" s="14">
        <f t="shared" si="0"/>
        <v>280</v>
      </c>
      <c r="M13" s="14">
        <f t="shared" si="1"/>
        <v>1400</v>
      </c>
      <c r="N13" s="14">
        <f t="shared" si="2"/>
        <v>1680</v>
      </c>
    </row>
    <row r="14" spans="2:19" ht="16" x14ac:dyDescent="0.2">
      <c r="B14" s="16" t="s">
        <v>13</v>
      </c>
      <c r="C14" s="14"/>
      <c r="D14" s="14"/>
      <c r="E14" s="14"/>
      <c r="F14" s="14">
        <v>5000</v>
      </c>
      <c r="H14" s="28" t="s">
        <v>213</v>
      </c>
      <c r="I14" s="34">
        <v>700</v>
      </c>
      <c r="J14" s="14">
        <v>100</v>
      </c>
      <c r="K14" s="14">
        <v>2</v>
      </c>
      <c r="L14" s="14">
        <f t="shared" si="0"/>
        <v>200</v>
      </c>
      <c r="M14" s="14">
        <f t="shared" si="1"/>
        <v>1400</v>
      </c>
      <c r="N14" s="14">
        <f t="shared" si="2"/>
        <v>1600</v>
      </c>
    </row>
    <row r="15" spans="2:19" ht="16" x14ac:dyDescent="0.2">
      <c r="H15" s="28" t="s">
        <v>214</v>
      </c>
      <c r="I15" s="34">
        <v>700</v>
      </c>
      <c r="J15" s="14">
        <v>260</v>
      </c>
      <c r="K15" s="14">
        <v>2</v>
      </c>
      <c r="L15" s="14">
        <f t="shared" si="0"/>
        <v>520</v>
      </c>
      <c r="M15" s="14">
        <f t="shared" si="1"/>
        <v>1400</v>
      </c>
      <c r="N15" s="14">
        <f t="shared" si="2"/>
        <v>1920</v>
      </c>
    </row>
    <row r="16" spans="2:19" ht="16" x14ac:dyDescent="0.2">
      <c r="B16" s="81" t="s">
        <v>14</v>
      </c>
      <c r="C16" s="81"/>
      <c r="D16" s="81"/>
      <c r="E16" s="81"/>
      <c r="F16" s="30">
        <f>SUM(F6:F14)</f>
        <v>377160</v>
      </c>
      <c r="H16" s="28" t="s">
        <v>215</v>
      </c>
      <c r="I16" s="34">
        <v>700</v>
      </c>
      <c r="J16" s="14">
        <v>100</v>
      </c>
      <c r="K16" s="14">
        <v>2</v>
      </c>
      <c r="L16" s="14">
        <f t="shared" si="0"/>
        <v>200</v>
      </c>
      <c r="M16" s="14">
        <f t="shared" si="1"/>
        <v>1400</v>
      </c>
      <c r="N16" s="14">
        <f t="shared" si="2"/>
        <v>1600</v>
      </c>
    </row>
    <row r="17" spans="8:14" ht="16" x14ac:dyDescent="0.2">
      <c r="H17" s="28" t="s">
        <v>216</v>
      </c>
      <c r="I17" s="34">
        <v>700</v>
      </c>
      <c r="J17" s="14">
        <v>200</v>
      </c>
      <c r="K17" s="14">
        <v>2</v>
      </c>
      <c r="L17" s="14">
        <f t="shared" si="0"/>
        <v>400</v>
      </c>
      <c r="M17" s="14">
        <f t="shared" si="1"/>
        <v>1400</v>
      </c>
      <c r="N17" s="14">
        <f t="shared" si="2"/>
        <v>1800</v>
      </c>
    </row>
    <row r="18" spans="8:14" ht="16" x14ac:dyDescent="0.2">
      <c r="H18" s="28" t="s">
        <v>217</v>
      </c>
      <c r="I18" s="34">
        <v>400</v>
      </c>
      <c r="J18" s="14">
        <v>100</v>
      </c>
      <c r="K18" s="14">
        <v>2</v>
      </c>
      <c r="L18" s="14">
        <f t="shared" si="0"/>
        <v>200</v>
      </c>
      <c r="M18" s="14">
        <f t="shared" si="1"/>
        <v>800</v>
      </c>
      <c r="N18" s="14">
        <f t="shared" si="2"/>
        <v>1000</v>
      </c>
    </row>
    <row r="19" spans="8:14" x14ac:dyDescent="0.2">
      <c r="H19" s="39" t="s">
        <v>275</v>
      </c>
      <c r="I19" s="34">
        <v>400</v>
      </c>
      <c r="J19" s="14">
        <v>100</v>
      </c>
      <c r="K19" s="14">
        <v>1</v>
      </c>
      <c r="L19" s="14">
        <f t="shared" si="0"/>
        <v>100</v>
      </c>
      <c r="M19" s="14">
        <f t="shared" si="1"/>
        <v>400</v>
      </c>
      <c r="N19" s="14">
        <f t="shared" si="2"/>
        <v>500</v>
      </c>
    </row>
    <row r="20" spans="8:14" x14ac:dyDescent="0.2">
      <c r="H20" s="39" t="s">
        <v>276</v>
      </c>
      <c r="I20" s="34">
        <v>700</v>
      </c>
      <c r="J20" s="14">
        <v>280</v>
      </c>
      <c r="K20" s="14">
        <v>1</v>
      </c>
      <c r="L20" s="14">
        <f t="shared" si="0"/>
        <v>280</v>
      </c>
      <c r="M20" s="14">
        <f t="shared" si="1"/>
        <v>700</v>
      </c>
      <c r="N20" s="14">
        <f t="shared" si="2"/>
        <v>980</v>
      </c>
    </row>
    <row r="21" spans="8:14" x14ac:dyDescent="0.2">
      <c r="H21" s="39" t="s">
        <v>277</v>
      </c>
      <c r="I21" s="34">
        <v>400</v>
      </c>
      <c r="J21" s="14">
        <v>100</v>
      </c>
      <c r="K21" s="14">
        <v>1</v>
      </c>
      <c r="L21" s="14">
        <f t="shared" si="0"/>
        <v>100</v>
      </c>
      <c r="M21" s="14">
        <f t="shared" si="1"/>
        <v>400</v>
      </c>
      <c r="N21" s="14">
        <f t="shared" si="2"/>
        <v>500</v>
      </c>
    </row>
    <row r="22" spans="8:14" x14ac:dyDescent="0.2">
      <c r="H22" s="39" t="s">
        <v>278</v>
      </c>
      <c r="I22" s="34">
        <v>400</v>
      </c>
      <c r="J22" s="14">
        <v>100</v>
      </c>
      <c r="K22" s="14">
        <v>1</v>
      </c>
      <c r="L22" s="14">
        <f t="shared" si="0"/>
        <v>100</v>
      </c>
      <c r="M22" s="14">
        <f t="shared" si="1"/>
        <v>400</v>
      </c>
      <c r="N22" s="14">
        <f t="shared" si="2"/>
        <v>500</v>
      </c>
    </row>
    <row r="23" spans="8:14" x14ac:dyDescent="0.2">
      <c r="H23" s="39" t="s">
        <v>279</v>
      </c>
      <c r="I23" s="34">
        <v>700</v>
      </c>
      <c r="J23" s="14">
        <v>160</v>
      </c>
      <c r="K23" s="14">
        <v>1</v>
      </c>
      <c r="L23" s="14">
        <f t="shared" si="0"/>
        <v>160</v>
      </c>
      <c r="M23" s="14">
        <f t="shared" si="1"/>
        <v>700</v>
      </c>
      <c r="N23" s="14">
        <f t="shared" si="2"/>
        <v>860</v>
      </c>
    </row>
    <row r="24" spans="8:14" x14ac:dyDescent="0.2">
      <c r="H24" s="39" t="s">
        <v>280</v>
      </c>
      <c r="I24" s="34">
        <v>700</v>
      </c>
      <c r="J24" s="14">
        <v>160</v>
      </c>
      <c r="K24" s="14">
        <v>1</v>
      </c>
      <c r="L24" s="14">
        <f t="shared" si="0"/>
        <v>160</v>
      </c>
      <c r="M24" s="14">
        <f t="shared" si="1"/>
        <v>700</v>
      </c>
      <c r="N24" s="14">
        <f t="shared" si="2"/>
        <v>860</v>
      </c>
    </row>
    <row r="25" spans="8:14" x14ac:dyDescent="0.2">
      <c r="H25" s="39" t="s">
        <v>281</v>
      </c>
      <c r="I25" s="34">
        <v>700</v>
      </c>
      <c r="J25" s="14">
        <v>280</v>
      </c>
      <c r="K25" s="14">
        <v>1</v>
      </c>
      <c r="L25" s="14">
        <f t="shared" si="0"/>
        <v>280</v>
      </c>
      <c r="M25" s="14">
        <f t="shared" si="1"/>
        <v>700</v>
      </c>
      <c r="N25" s="14">
        <f t="shared" si="2"/>
        <v>980</v>
      </c>
    </row>
    <row r="26" spans="8:14" x14ac:dyDescent="0.2">
      <c r="H26" s="39" t="s">
        <v>282</v>
      </c>
      <c r="I26" s="34">
        <v>700</v>
      </c>
      <c r="J26" s="14">
        <v>300</v>
      </c>
      <c r="K26" s="14">
        <v>1</v>
      </c>
      <c r="L26" s="14">
        <f t="shared" si="0"/>
        <v>300</v>
      </c>
      <c r="M26" s="14">
        <f t="shared" si="1"/>
        <v>700</v>
      </c>
      <c r="N26" s="14">
        <f t="shared" si="2"/>
        <v>1000</v>
      </c>
    </row>
    <row r="27" spans="8:14" ht="16" x14ac:dyDescent="0.2">
      <c r="H27" s="72" t="s">
        <v>218</v>
      </c>
      <c r="I27" s="73">
        <v>1300</v>
      </c>
      <c r="J27" s="68">
        <v>204</v>
      </c>
      <c r="K27" s="68">
        <v>1</v>
      </c>
      <c r="L27" s="68">
        <f>J27*K27*25</f>
        <v>5100</v>
      </c>
      <c r="M27" s="68">
        <f t="shared" si="1"/>
        <v>1300</v>
      </c>
      <c r="N27" s="68">
        <f t="shared" si="2"/>
        <v>6400</v>
      </c>
    </row>
    <row r="28" spans="8:14" ht="16" x14ac:dyDescent="0.2">
      <c r="H28" s="28" t="s">
        <v>219</v>
      </c>
      <c r="I28" s="34">
        <v>700</v>
      </c>
      <c r="J28" s="14">
        <v>600</v>
      </c>
      <c r="K28" s="14">
        <v>2</v>
      </c>
      <c r="L28" s="14">
        <f t="shared" ref="L28:L58" si="4">J28*K28</f>
        <v>1200</v>
      </c>
      <c r="M28" s="14">
        <f t="shared" si="1"/>
        <v>1400</v>
      </c>
      <c r="N28" s="14">
        <f t="shared" si="2"/>
        <v>2600</v>
      </c>
    </row>
    <row r="29" spans="8:14" ht="16" x14ac:dyDescent="0.2">
      <c r="H29" s="28" t="s">
        <v>220</v>
      </c>
      <c r="I29" s="34">
        <v>700</v>
      </c>
      <c r="J29" s="14">
        <v>1500</v>
      </c>
      <c r="K29" s="14">
        <v>2</v>
      </c>
      <c r="L29" s="14">
        <f t="shared" si="4"/>
        <v>3000</v>
      </c>
      <c r="M29" s="14">
        <f t="shared" si="1"/>
        <v>1400</v>
      </c>
      <c r="N29" s="14">
        <f t="shared" si="2"/>
        <v>4400</v>
      </c>
    </row>
    <row r="30" spans="8:14" ht="16" x14ac:dyDescent="0.2">
      <c r="H30" s="72" t="s">
        <v>221</v>
      </c>
      <c r="I30" s="73">
        <v>1300</v>
      </c>
      <c r="J30" s="68">
        <v>270</v>
      </c>
      <c r="K30" s="68">
        <v>1</v>
      </c>
      <c r="L30" s="68">
        <f>J30*K30*25</f>
        <v>6750</v>
      </c>
      <c r="M30" s="68">
        <f t="shared" si="1"/>
        <v>1300</v>
      </c>
      <c r="N30" s="68">
        <f t="shared" si="2"/>
        <v>8050</v>
      </c>
    </row>
    <row r="31" spans="8:14" ht="16" x14ac:dyDescent="0.2">
      <c r="H31" s="28" t="s">
        <v>222</v>
      </c>
      <c r="I31" s="34">
        <v>700</v>
      </c>
      <c r="J31" s="14">
        <v>1800</v>
      </c>
      <c r="K31" s="14">
        <v>2</v>
      </c>
      <c r="L31" s="14">
        <f t="shared" si="4"/>
        <v>3600</v>
      </c>
      <c r="M31" s="14">
        <f t="shared" si="1"/>
        <v>1400</v>
      </c>
      <c r="N31" s="14">
        <f t="shared" si="2"/>
        <v>5000</v>
      </c>
    </row>
    <row r="32" spans="8:14" ht="16" x14ac:dyDescent="0.2">
      <c r="H32" s="28" t="s">
        <v>223</v>
      </c>
      <c r="I32" s="34">
        <v>700</v>
      </c>
      <c r="J32" s="14">
        <v>2400</v>
      </c>
      <c r="K32" s="14">
        <v>2</v>
      </c>
      <c r="L32" s="14">
        <f t="shared" si="4"/>
        <v>4800</v>
      </c>
      <c r="M32" s="14">
        <f t="shared" si="1"/>
        <v>1400</v>
      </c>
      <c r="N32" s="14">
        <f t="shared" si="2"/>
        <v>6200</v>
      </c>
    </row>
    <row r="33" spans="8:14" ht="16" x14ac:dyDescent="0.2">
      <c r="H33" s="28" t="s">
        <v>224</v>
      </c>
      <c r="I33" s="34">
        <v>700</v>
      </c>
      <c r="J33" s="14">
        <v>1100</v>
      </c>
      <c r="K33" s="14">
        <v>2</v>
      </c>
      <c r="L33" s="14">
        <f t="shared" si="4"/>
        <v>2200</v>
      </c>
      <c r="M33" s="14">
        <f t="shared" si="1"/>
        <v>1400</v>
      </c>
      <c r="N33" s="14">
        <f t="shared" si="2"/>
        <v>3600</v>
      </c>
    </row>
    <row r="34" spans="8:14" ht="16" x14ac:dyDescent="0.2">
      <c r="H34" s="28" t="s">
        <v>225</v>
      </c>
      <c r="I34" s="34">
        <v>700</v>
      </c>
      <c r="J34" s="14">
        <v>600</v>
      </c>
      <c r="K34" s="14">
        <v>2</v>
      </c>
      <c r="L34" s="14">
        <f t="shared" si="4"/>
        <v>1200</v>
      </c>
      <c r="M34" s="14">
        <f t="shared" si="1"/>
        <v>1400</v>
      </c>
      <c r="N34" s="14">
        <f t="shared" si="2"/>
        <v>2600</v>
      </c>
    </row>
    <row r="35" spans="8:14" ht="16" x14ac:dyDescent="0.2">
      <c r="H35" s="72" t="s">
        <v>226</v>
      </c>
      <c r="I35" s="73">
        <v>1300</v>
      </c>
      <c r="J35" s="68">
        <v>136</v>
      </c>
      <c r="K35" s="68">
        <v>1</v>
      </c>
      <c r="L35" s="68">
        <f>J35*K35*25</f>
        <v>3400</v>
      </c>
      <c r="M35" s="68">
        <f t="shared" si="1"/>
        <v>1300</v>
      </c>
      <c r="N35" s="68">
        <f t="shared" si="2"/>
        <v>4700</v>
      </c>
    </row>
    <row r="36" spans="8:14" ht="16" x14ac:dyDescent="0.2">
      <c r="H36" s="28" t="s">
        <v>227</v>
      </c>
      <c r="I36" s="34">
        <v>700</v>
      </c>
      <c r="J36" s="14">
        <v>500</v>
      </c>
      <c r="K36" s="14">
        <v>2</v>
      </c>
      <c r="L36" s="14">
        <f t="shared" si="4"/>
        <v>1000</v>
      </c>
      <c r="M36" s="14">
        <f t="shared" si="1"/>
        <v>1400</v>
      </c>
      <c r="N36" s="14">
        <f t="shared" si="2"/>
        <v>2400</v>
      </c>
    </row>
    <row r="37" spans="8:14" ht="16" x14ac:dyDescent="0.2">
      <c r="H37" s="28" t="s">
        <v>228</v>
      </c>
      <c r="I37" s="34">
        <v>700</v>
      </c>
      <c r="J37" s="14">
        <v>500</v>
      </c>
      <c r="K37" s="14">
        <v>2</v>
      </c>
      <c r="L37" s="14">
        <f t="shared" si="4"/>
        <v>1000</v>
      </c>
      <c r="M37" s="14">
        <f t="shared" si="1"/>
        <v>1400</v>
      </c>
      <c r="N37" s="14">
        <f t="shared" si="2"/>
        <v>2400</v>
      </c>
    </row>
    <row r="38" spans="8:14" ht="16" x14ac:dyDescent="0.2">
      <c r="H38" s="28" t="s">
        <v>229</v>
      </c>
      <c r="I38" s="34">
        <v>700</v>
      </c>
      <c r="J38" s="14">
        <v>400</v>
      </c>
      <c r="K38" s="14">
        <v>2</v>
      </c>
      <c r="L38" s="14">
        <f t="shared" si="4"/>
        <v>800</v>
      </c>
      <c r="M38" s="14">
        <f t="shared" si="1"/>
        <v>1400</v>
      </c>
      <c r="N38" s="14">
        <f t="shared" si="2"/>
        <v>2200</v>
      </c>
    </row>
    <row r="39" spans="8:14" x14ac:dyDescent="0.2">
      <c r="H39" s="39" t="s">
        <v>283</v>
      </c>
      <c r="I39" s="34">
        <v>700</v>
      </c>
      <c r="J39" s="14">
        <v>600</v>
      </c>
      <c r="K39" s="14">
        <v>1</v>
      </c>
      <c r="L39" s="14">
        <f t="shared" si="4"/>
        <v>600</v>
      </c>
      <c r="M39" s="14">
        <f t="shared" si="1"/>
        <v>700</v>
      </c>
      <c r="N39" s="14">
        <f t="shared" si="2"/>
        <v>1300</v>
      </c>
    </row>
    <row r="40" spans="8:14" x14ac:dyDescent="0.2">
      <c r="H40" s="39" t="s">
        <v>284</v>
      </c>
      <c r="I40" s="34">
        <v>700</v>
      </c>
      <c r="J40" s="14">
        <v>500</v>
      </c>
      <c r="K40" s="14">
        <v>1</v>
      </c>
      <c r="L40" s="14">
        <f t="shared" si="4"/>
        <v>500</v>
      </c>
      <c r="M40" s="14">
        <f t="shared" si="1"/>
        <v>700</v>
      </c>
      <c r="N40" s="14">
        <f t="shared" si="2"/>
        <v>1200</v>
      </c>
    </row>
    <row r="41" spans="8:14" ht="16" x14ac:dyDescent="0.2">
      <c r="H41" s="72" t="s">
        <v>230</v>
      </c>
      <c r="I41" s="73">
        <v>1300</v>
      </c>
      <c r="J41" s="68">
        <v>200</v>
      </c>
      <c r="K41" s="68">
        <v>1</v>
      </c>
      <c r="L41" s="68">
        <f>J41*K41*25</f>
        <v>5000</v>
      </c>
      <c r="M41" s="68">
        <f t="shared" si="1"/>
        <v>1300</v>
      </c>
      <c r="N41" s="68">
        <f t="shared" si="2"/>
        <v>6300</v>
      </c>
    </row>
    <row r="42" spans="8:14" ht="16" x14ac:dyDescent="0.2">
      <c r="H42" s="28" t="s">
        <v>231</v>
      </c>
      <c r="I42" s="34">
        <v>700</v>
      </c>
      <c r="J42" s="14">
        <v>700</v>
      </c>
      <c r="K42" s="14">
        <v>2</v>
      </c>
      <c r="L42" s="14">
        <f t="shared" si="4"/>
        <v>1400</v>
      </c>
      <c r="M42" s="14">
        <f t="shared" si="1"/>
        <v>1400</v>
      </c>
      <c r="N42" s="14">
        <f t="shared" si="2"/>
        <v>2800</v>
      </c>
    </row>
    <row r="43" spans="8:14" ht="16" x14ac:dyDescent="0.2">
      <c r="H43" s="28" t="s">
        <v>232</v>
      </c>
      <c r="I43" s="34">
        <v>700</v>
      </c>
      <c r="J43" s="14">
        <v>1000</v>
      </c>
      <c r="K43" s="14">
        <v>2</v>
      </c>
      <c r="L43" s="14">
        <f t="shared" si="4"/>
        <v>2000</v>
      </c>
      <c r="M43" s="14">
        <f t="shared" si="1"/>
        <v>1400</v>
      </c>
      <c r="N43" s="14">
        <f t="shared" si="2"/>
        <v>3400</v>
      </c>
    </row>
    <row r="44" spans="8:14" ht="16" x14ac:dyDescent="0.2">
      <c r="H44" s="28" t="s">
        <v>233</v>
      </c>
      <c r="I44" s="34">
        <v>700</v>
      </c>
      <c r="J44" s="14">
        <v>700</v>
      </c>
      <c r="K44" s="14">
        <v>2</v>
      </c>
      <c r="L44" s="14">
        <f t="shared" si="4"/>
        <v>1400</v>
      </c>
      <c r="M44" s="14">
        <f t="shared" si="1"/>
        <v>1400</v>
      </c>
      <c r="N44" s="14">
        <f t="shared" si="2"/>
        <v>2800</v>
      </c>
    </row>
    <row r="45" spans="8:14" x14ac:dyDescent="0.2">
      <c r="H45" s="39" t="s">
        <v>285</v>
      </c>
      <c r="I45" s="34">
        <v>700</v>
      </c>
      <c r="J45" s="14">
        <v>1100</v>
      </c>
      <c r="K45" s="14">
        <v>1</v>
      </c>
      <c r="L45" s="14">
        <f t="shared" si="4"/>
        <v>1100</v>
      </c>
      <c r="M45" s="14">
        <f t="shared" si="1"/>
        <v>700</v>
      </c>
      <c r="N45" s="14">
        <f t="shared" si="2"/>
        <v>1800</v>
      </c>
    </row>
    <row r="46" spans="8:14" ht="16" x14ac:dyDescent="0.2">
      <c r="H46" s="72" t="s">
        <v>234</v>
      </c>
      <c r="I46" s="73">
        <v>1300</v>
      </c>
      <c r="J46" s="68">
        <v>110</v>
      </c>
      <c r="K46" s="68">
        <v>1</v>
      </c>
      <c r="L46" s="68">
        <f>J46*K46*25</f>
        <v>2750</v>
      </c>
      <c r="M46" s="68">
        <f t="shared" si="1"/>
        <v>1300</v>
      </c>
      <c r="N46" s="68">
        <f t="shared" si="2"/>
        <v>4050</v>
      </c>
    </row>
    <row r="47" spans="8:14" ht="16" x14ac:dyDescent="0.2">
      <c r="H47" s="28" t="s">
        <v>235</v>
      </c>
      <c r="I47" s="34">
        <v>700</v>
      </c>
      <c r="J47" s="14">
        <v>300</v>
      </c>
      <c r="K47" s="14">
        <v>2</v>
      </c>
      <c r="L47" s="14">
        <f t="shared" si="4"/>
        <v>600</v>
      </c>
      <c r="M47" s="14">
        <f t="shared" si="1"/>
        <v>1400</v>
      </c>
      <c r="N47" s="14">
        <f t="shared" si="2"/>
        <v>2000</v>
      </c>
    </row>
    <row r="48" spans="8:14" ht="16" x14ac:dyDescent="0.2">
      <c r="H48" s="28" t="s">
        <v>236</v>
      </c>
      <c r="I48" s="34">
        <v>700</v>
      </c>
      <c r="J48" s="14">
        <v>400</v>
      </c>
      <c r="K48" s="14">
        <v>2</v>
      </c>
      <c r="L48" s="14">
        <f t="shared" si="4"/>
        <v>800</v>
      </c>
      <c r="M48" s="14">
        <f t="shared" si="1"/>
        <v>1400</v>
      </c>
      <c r="N48" s="14">
        <f t="shared" si="2"/>
        <v>2200</v>
      </c>
    </row>
    <row r="49" spans="8:14" ht="16" x14ac:dyDescent="0.2">
      <c r="H49" s="28" t="s">
        <v>237</v>
      </c>
      <c r="I49" s="34">
        <v>700</v>
      </c>
      <c r="J49" s="14">
        <v>500</v>
      </c>
      <c r="K49" s="14">
        <v>2</v>
      </c>
      <c r="L49" s="14">
        <f t="shared" si="4"/>
        <v>1000</v>
      </c>
      <c r="M49" s="14">
        <f t="shared" si="1"/>
        <v>1400</v>
      </c>
      <c r="N49" s="14">
        <f t="shared" si="2"/>
        <v>2400</v>
      </c>
    </row>
    <row r="50" spans="8:14" ht="16" x14ac:dyDescent="0.2">
      <c r="H50" s="28" t="s">
        <v>238</v>
      </c>
      <c r="I50" s="34">
        <v>700</v>
      </c>
      <c r="J50" s="14">
        <v>500</v>
      </c>
      <c r="K50" s="14">
        <v>2</v>
      </c>
      <c r="L50" s="14">
        <f t="shared" si="4"/>
        <v>1000</v>
      </c>
      <c r="M50" s="14">
        <f t="shared" si="1"/>
        <v>1400</v>
      </c>
      <c r="N50" s="14">
        <f t="shared" si="2"/>
        <v>2400</v>
      </c>
    </row>
    <row r="51" spans="8:14" ht="16" x14ac:dyDescent="0.2">
      <c r="H51" s="72" t="s">
        <v>239</v>
      </c>
      <c r="I51" s="73">
        <v>1300</v>
      </c>
      <c r="J51" s="68">
        <v>148</v>
      </c>
      <c r="K51" s="68">
        <v>1</v>
      </c>
      <c r="L51" s="68">
        <f>J51*K51*25</f>
        <v>3700</v>
      </c>
      <c r="M51" s="68">
        <f t="shared" si="1"/>
        <v>1300</v>
      </c>
      <c r="N51" s="68">
        <f t="shared" si="2"/>
        <v>5000</v>
      </c>
    </row>
    <row r="52" spans="8:14" ht="16" x14ac:dyDescent="0.2">
      <c r="H52" s="28" t="s">
        <v>240</v>
      </c>
      <c r="I52" s="34">
        <v>700</v>
      </c>
      <c r="J52" s="14">
        <v>1400</v>
      </c>
      <c r="K52" s="14">
        <v>2</v>
      </c>
      <c r="L52" s="14">
        <f t="shared" si="4"/>
        <v>2800</v>
      </c>
      <c r="M52" s="14">
        <f t="shared" si="1"/>
        <v>1400</v>
      </c>
      <c r="N52" s="14">
        <f t="shared" si="2"/>
        <v>4200</v>
      </c>
    </row>
    <row r="53" spans="8:14" ht="16" x14ac:dyDescent="0.2">
      <c r="H53" s="28" t="s">
        <v>241</v>
      </c>
      <c r="I53" s="34">
        <v>700</v>
      </c>
      <c r="J53" s="14">
        <v>700</v>
      </c>
      <c r="K53" s="14">
        <v>2</v>
      </c>
      <c r="L53" s="14">
        <f t="shared" si="4"/>
        <v>1400</v>
      </c>
      <c r="M53" s="14">
        <f t="shared" si="1"/>
        <v>1400</v>
      </c>
      <c r="N53" s="14">
        <f t="shared" si="2"/>
        <v>2800</v>
      </c>
    </row>
    <row r="54" spans="8:14" ht="16" x14ac:dyDescent="0.2">
      <c r="H54" s="28" t="s">
        <v>242</v>
      </c>
      <c r="I54" s="34">
        <v>700</v>
      </c>
      <c r="J54" s="14">
        <v>600</v>
      </c>
      <c r="K54" s="14">
        <v>2</v>
      </c>
      <c r="L54" s="14">
        <f t="shared" si="4"/>
        <v>1200</v>
      </c>
      <c r="M54" s="14">
        <f t="shared" si="1"/>
        <v>1400</v>
      </c>
      <c r="N54" s="14">
        <f t="shared" si="2"/>
        <v>2600</v>
      </c>
    </row>
    <row r="55" spans="8:14" ht="16" x14ac:dyDescent="0.2">
      <c r="H55" s="28" t="s">
        <v>243</v>
      </c>
      <c r="I55" s="34">
        <v>700</v>
      </c>
      <c r="J55" s="14">
        <v>1400</v>
      </c>
      <c r="K55" s="14">
        <v>2</v>
      </c>
      <c r="L55" s="14">
        <f t="shared" si="4"/>
        <v>2800</v>
      </c>
      <c r="M55" s="14">
        <f t="shared" si="1"/>
        <v>1400</v>
      </c>
      <c r="N55" s="14">
        <f t="shared" si="2"/>
        <v>4200</v>
      </c>
    </row>
    <row r="56" spans="8:14" ht="16" x14ac:dyDescent="0.2">
      <c r="H56" s="28" t="s">
        <v>244</v>
      </c>
      <c r="I56" s="34">
        <v>700</v>
      </c>
      <c r="J56" s="14">
        <v>1800</v>
      </c>
      <c r="K56" s="14">
        <v>2</v>
      </c>
      <c r="L56" s="14">
        <f t="shared" si="4"/>
        <v>3600</v>
      </c>
      <c r="M56" s="14">
        <f t="shared" si="1"/>
        <v>1400</v>
      </c>
      <c r="N56" s="14">
        <f t="shared" si="2"/>
        <v>5000</v>
      </c>
    </row>
    <row r="57" spans="8:14" ht="16" x14ac:dyDescent="0.2">
      <c r="H57" s="28" t="s">
        <v>245</v>
      </c>
      <c r="I57" s="34">
        <v>700</v>
      </c>
      <c r="J57" s="14">
        <v>2200</v>
      </c>
      <c r="K57" s="14">
        <v>2</v>
      </c>
      <c r="L57" s="14">
        <f t="shared" si="4"/>
        <v>4400</v>
      </c>
      <c r="M57" s="14">
        <f t="shared" si="1"/>
        <v>1400</v>
      </c>
      <c r="N57" s="14">
        <f t="shared" si="2"/>
        <v>5800</v>
      </c>
    </row>
    <row r="58" spans="8:14" ht="16" x14ac:dyDescent="0.2">
      <c r="H58" s="28" t="s">
        <v>246</v>
      </c>
      <c r="I58" s="34">
        <v>700</v>
      </c>
      <c r="J58" s="14">
        <v>2000</v>
      </c>
      <c r="K58" s="14">
        <v>2</v>
      </c>
      <c r="L58" s="14">
        <f t="shared" si="4"/>
        <v>4000</v>
      </c>
      <c r="M58" s="14">
        <f t="shared" si="1"/>
        <v>1400</v>
      </c>
      <c r="N58" s="14">
        <f t="shared" si="2"/>
        <v>5400</v>
      </c>
    </row>
    <row r="59" spans="8:14" ht="16" x14ac:dyDescent="0.2">
      <c r="H59" s="72" t="s">
        <v>247</v>
      </c>
      <c r="I59" s="73">
        <v>1300</v>
      </c>
      <c r="J59" s="68">
        <v>142</v>
      </c>
      <c r="K59" s="68">
        <v>1</v>
      </c>
      <c r="L59" s="68">
        <f>J59*K59*25</f>
        <v>3550</v>
      </c>
      <c r="M59" s="68">
        <f t="shared" si="1"/>
        <v>1300</v>
      </c>
      <c r="N59" s="68">
        <f t="shared" si="2"/>
        <v>4850</v>
      </c>
    </row>
    <row r="60" spans="8:14" ht="16" x14ac:dyDescent="0.2">
      <c r="H60" s="28" t="s">
        <v>248</v>
      </c>
      <c r="I60" s="34">
        <v>700</v>
      </c>
      <c r="J60" s="14">
        <v>600</v>
      </c>
      <c r="K60" s="14">
        <v>2</v>
      </c>
      <c r="L60" s="14">
        <f t="shared" ref="L60:L87" si="5">J60*K60</f>
        <v>1200</v>
      </c>
      <c r="M60" s="14">
        <f t="shared" si="1"/>
        <v>1400</v>
      </c>
      <c r="N60" s="14">
        <f t="shared" si="2"/>
        <v>2600</v>
      </c>
    </row>
    <row r="61" spans="8:14" ht="16" x14ac:dyDescent="0.2">
      <c r="H61" s="28" t="s">
        <v>249</v>
      </c>
      <c r="I61" s="34">
        <v>700</v>
      </c>
      <c r="J61" s="14">
        <v>500</v>
      </c>
      <c r="K61" s="14">
        <v>2</v>
      </c>
      <c r="L61" s="14">
        <f t="shared" si="5"/>
        <v>1000</v>
      </c>
      <c r="M61" s="14">
        <f t="shared" si="1"/>
        <v>1400</v>
      </c>
      <c r="N61" s="14">
        <f t="shared" si="2"/>
        <v>2400</v>
      </c>
    </row>
    <row r="62" spans="8:14" ht="16" x14ac:dyDescent="0.2">
      <c r="H62" s="28" t="s">
        <v>250</v>
      </c>
      <c r="I62" s="34">
        <v>700</v>
      </c>
      <c r="J62" s="14">
        <v>700</v>
      </c>
      <c r="K62" s="14">
        <v>2</v>
      </c>
      <c r="L62" s="14">
        <f t="shared" si="5"/>
        <v>1400</v>
      </c>
      <c r="M62" s="14">
        <f t="shared" si="1"/>
        <v>1400</v>
      </c>
      <c r="N62" s="14">
        <f t="shared" si="2"/>
        <v>2800</v>
      </c>
    </row>
    <row r="63" spans="8:14" ht="16" x14ac:dyDescent="0.2">
      <c r="H63" s="28" t="s">
        <v>251</v>
      </c>
      <c r="I63" s="34">
        <v>700</v>
      </c>
      <c r="J63" s="14">
        <v>700</v>
      </c>
      <c r="K63" s="14">
        <v>2</v>
      </c>
      <c r="L63" s="14">
        <f t="shared" si="5"/>
        <v>1400</v>
      </c>
      <c r="M63" s="14">
        <f t="shared" si="1"/>
        <v>1400</v>
      </c>
      <c r="N63" s="14">
        <f t="shared" si="2"/>
        <v>2800</v>
      </c>
    </row>
    <row r="64" spans="8:14" x14ac:dyDescent="0.2">
      <c r="H64" s="39" t="s">
        <v>286</v>
      </c>
      <c r="I64" s="34">
        <v>700</v>
      </c>
      <c r="J64" s="14">
        <v>600</v>
      </c>
      <c r="K64" s="14">
        <v>1</v>
      </c>
      <c r="L64" s="14">
        <f t="shared" si="5"/>
        <v>600</v>
      </c>
      <c r="M64" s="14">
        <f t="shared" si="1"/>
        <v>700</v>
      </c>
      <c r="N64" s="14">
        <f t="shared" si="2"/>
        <v>1300</v>
      </c>
    </row>
    <row r="65" spans="8:14" x14ac:dyDescent="0.2">
      <c r="H65" s="39" t="s">
        <v>287</v>
      </c>
      <c r="I65" s="34">
        <v>700</v>
      </c>
      <c r="J65" s="14">
        <v>500</v>
      </c>
      <c r="K65" s="14">
        <v>1</v>
      </c>
      <c r="L65" s="14">
        <f t="shared" si="5"/>
        <v>500</v>
      </c>
      <c r="M65" s="14">
        <f t="shared" si="1"/>
        <v>700</v>
      </c>
      <c r="N65" s="14">
        <f t="shared" si="2"/>
        <v>1200</v>
      </c>
    </row>
    <row r="66" spans="8:14" ht="16" x14ac:dyDescent="0.2">
      <c r="H66" s="72" t="s">
        <v>252</v>
      </c>
      <c r="I66" s="73">
        <v>1300</v>
      </c>
      <c r="J66" s="68">
        <v>150</v>
      </c>
      <c r="K66" s="68">
        <v>1</v>
      </c>
      <c r="L66" s="68">
        <f>J66*K66*25</f>
        <v>3750</v>
      </c>
      <c r="M66" s="68">
        <f t="shared" si="1"/>
        <v>1300</v>
      </c>
      <c r="N66" s="68">
        <f t="shared" si="2"/>
        <v>5050</v>
      </c>
    </row>
    <row r="67" spans="8:14" ht="16" x14ac:dyDescent="0.2">
      <c r="H67" s="28" t="s">
        <v>253</v>
      </c>
      <c r="I67" s="34">
        <v>700</v>
      </c>
      <c r="J67" s="14">
        <v>500</v>
      </c>
      <c r="K67" s="14">
        <v>2</v>
      </c>
      <c r="L67" s="14">
        <f t="shared" si="5"/>
        <v>1000</v>
      </c>
      <c r="M67" s="14">
        <f t="shared" si="1"/>
        <v>1400</v>
      </c>
      <c r="N67" s="14">
        <f t="shared" si="2"/>
        <v>2400</v>
      </c>
    </row>
    <row r="68" spans="8:14" ht="16" x14ac:dyDescent="0.2">
      <c r="H68" s="28" t="s">
        <v>254</v>
      </c>
      <c r="I68" s="34">
        <v>700</v>
      </c>
      <c r="J68" s="14">
        <v>500</v>
      </c>
      <c r="K68" s="14">
        <v>2</v>
      </c>
      <c r="L68" s="14">
        <f t="shared" si="5"/>
        <v>1000</v>
      </c>
      <c r="M68" s="14">
        <f t="shared" si="1"/>
        <v>1400</v>
      </c>
      <c r="N68" s="14">
        <f t="shared" si="2"/>
        <v>2400</v>
      </c>
    </row>
    <row r="69" spans="8:14" ht="16" x14ac:dyDescent="0.2">
      <c r="H69" s="28" t="s">
        <v>255</v>
      </c>
      <c r="I69" s="34">
        <v>700</v>
      </c>
      <c r="J69" s="14">
        <v>800</v>
      </c>
      <c r="K69" s="14">
        <v>2</v>
      </c>
      <c r="L69" s="14">
        <f t="shared" si="5"/>
        <v>1600</v>
      </c>
      <c r="M69" s="14">
        <f t="shared" ref="M69:M98" si="6">I69*K69</f>
        <v>1400</v>
      </c>
      <c r="N69" s="14">
        <f t="shared" ref="N69:N98" si="7">M69+L69</f>
        <v>3000</v>
      </c>
    </row>
    <row r="70" spans="8:14" ht="16" x14ac:dyDescent="0.2">
      <c r="H70" s="38" t="s">
        <v>256</v>
      </c>
      <c r="I70" s="34">
        <v>700</v>
      </c>
      <c r="J70" s="14">
        <v>1100</v>
      </c>
      <c r="K70" s="14">
        <v>2</v>
      </c>
      <c r="L70" s="14">
        <f t="shared" si="5"/>
        <v>2200</v>
      </c>
      <c r="M70" s="14">
        <f t="shared" si="6"/>
        <v>1400</v>
      </c>
      <c r="N70" s="14">
        <f t="shared" si="7"/>
        <v>3600</v>
      </c>
    </row>
    <row r="71" spans="8:14" x14ac:dyDescent="0.2">
      <c r="H71" s="39" t="s">
        <v>288</v>
      </c>
      <c r="I71" s="34">
        <v>700</v>
      </c>
      <c r="J71" s="14">
        <v>500</v>
      </c>
      <c r="K71" s="14">
        <v>1</v>
      </c>
      <c r="L71" s="14">
        <f t="shared" si="5"/>
        <v>500</v>
      </c>
      <c r="M71" s="14">
        <f t="shared" si="6"/>
        <v>700</v>
      </c>
      <c r="N71" s="14">
        <f t="shared" si="7"/>
        <v>1200</v>
      </c>
    </row>
    <row r="72" spans="8:14" ht="16" x14ac:dyDescent="0.2">
      <c r="H72" s="72" t="s">
        <v>257</v>
      </c>
      <c r="I72" s="73">
        <v>1300</v>
      </c>
      <c r="J72" s="68">
        <v>90</v>
      </c>
      <c r="K72" s="68">
        <v>1</v>
      </c>
      <c r="L72" s="68">
        <f>J72*K72*25</f>
        <v>2250</v>
      </c>
      <c r="M72" s="68">
        <f t="shared" si="6"/>
        <v>1300</v>
      </c>
      <c r="N72" s="68">
        <f t="shared" si="7"/>
        <v>3550</v>
      </c>
    </row>
    <row r="73" spans="8:14" ht="16" x14ac:dyDescent="0.2">
      <c r="H73" s="28" t="s">
        <v>258</v>
      </c>
      <c r="I73" s="34">
        <v>700</v>
      </c>
      <c r="J73" s="14">
        <v>500</v>
      </c>
      <c r="K73" s="14">
        <v>2</v>
      </c>
      <c r="L73" s="14">
        <f t="shared" si="5"/>
        <v>1000</v>
      </c>
      <c r="M73" s="14">
        <f t="shared" si="6"/>
        <v>1400</v>
      </c>
      <c r="N73" s="14">
        <f t="shared" si="7"/>
        <v>2400</v>
      </c>
    </row>
    <row r="74" spans="8:14" ht="16" x14ac:dyDescent="0.2">
      <c r="H74" s="28" t="s">
        <v>259</v>
      </c>
      <c r="I74" s="34">
        <v>700</v>
      </c>
      <c r="J74" s="14">
        <v>300</v>
      </c>
      <c r="K74" s="14">
        <v>2</v>
      </c>
      <c r="L74" s="14">
        <f t="shared" si="5"/>
        <v>600</v>
      </c>
      <c r="M74" s="14">
        <f t="shared" si="6"/>
        <v>1400</v>
      </c>
      <c r="N74" s="14">
        <f t="shared" si="7"/>
        <v>2000</v>
      </c>
    </row>
    <row r="75" spans="8:14" ht="16" x14ac:dyDescent="0.2">
      <c r="H75" s="28" t="s">
        <v>260</v>
      </c>
      <c r="I75" s="34">
        <v>700</v>
      </c>
      <c r="J75" s="14">
        <v>700</v>
      </c>
      <c r="K75" s="14">
        <v>2</v>
      </c>
      <c r="L75" s="14">
        <f t="shared" si="5"/>
        <v>1400</v>
      </c>
      <c r="M75" s="14">
        <f t="shared" si="6"/>
        <v>1400</v>
      </c>
      <c r="N75" s="14">
        <f t="shared" si="7"/>
        <v>2800</v>
      </c>
    </row>
    <row r="76" spans="8:14" ht="16" x14ac:dyDescent="0.2">
      <c r="H76" s="28" t="s">
        <v>261</v>
      </c>
      <c r="I76" s="34">
        <v>700</v>
      </c>
      <c r="J76" s="14">
        <v>600</v>
      </c>
      <c r="K76" s="14">
        <v>2</v>
      </c>
      <c r="L76" s="14">
        <f t="shared" si="5"/>
        <v>1200</v>
      </c>
      <c r="M76" s="14">
        <f t="shared" si="6"/>
        <v>1400</v>
      </c>
      <c r="N76" s="14">
        <f t="shared" si="7"/>
        <v>2600</v>
      </c>
    </row>
    <row r="77" spans="8:14" ht="16" x14ac:dyDescent="0.2">
      <c r="H77" s="28" t="s">
        <v>262</v>
      </c>
      <c r="I77" s="34">
        <v>700</v>
      </c>
      <c r="J77" s="14">
        <v>800</v>
      </c>
      <c r="K77" s="14">
        <v>2</v>
      </c>
      <c r="L77" s="14">
        <f t="shared" si="5"/>
        <v>1600</v>
      </c>
      <c r="M77" s="14">
        <f t="shared" si="6"/>
        <v>1400</v>
      </c>
      <c r="N77" s="14">
        <f t="shared" si="7"/>
        <v>3000</v>
      </c>
    </row>
    <row r="78" spans="8:14" ht="16" x14ac:dyDescent="0.2">
      <c r="H78" s="28" t="s">
        <v>263</v>
      </c>
      <c r="I78" s="34">
        <v>700</v>
      </c>
      <c r="J78" s="14">
        <v>700</v>
      </c>
      <c r="K78" s="14">
        <v>2</v>
      </c>
      <c r="L78" s="14">
        <f t="shared" si="5"/>
        <v>1400</v>
      </c>
      <c r="M78" s="14">
        <f t="shared" si="6"/>
        <v>1400</v>
      </c>
      <c r="N78" s="14">
        <f t="shared" si="7"/>
        <v>2800</v>
      </c>
    </row>
    <row r="79" spans="8:14" x14ac:dyDescent="0.2">
      <c r="H79" s="39" t="s">
        <v>289</v>
      </c>
      <c r="I79" s="34">
        <v>700</v>
      </c>
      <c r="J79" s="14">
        <v>300</v>
      </c>
      <c r="K79" s="14">
        <v>1</v>
      </c>
      <c r="L79" s="14">
        <f t="shared" si="5"/>
        <v>300</v>
      </c>
      <c r="M79" s="14">
        <f t="shared" si="6"/>
        <v>700</v>
      </c>
      <c r="N79" s="14">
        <f t="shared" si="7"/>
        <v>1000</v>
      </c>
    </row>
    <row r="80" spans="8:14" x14ac:dyDescent="0.2">
      <c r="H80" s="39" t="s">
        <v>290</v>
      </c>
      <c r="I80" s="34">
        <v>700</v>
      </c>
      <c r="J80" s="14">
        <v>300</v>
      </c>
      <c r="K80" s="14">
        <v>1</v>
      </c>
      <c r="L80" s="14">
        <f t="shared" si="5"/>
        <v>300</v>
      </c>
      <c r="M80" s="14">
        <f t="shared" si="6"/>
        <v>700</v>
      </c>
      <c r="N80" s="14">
        <f t="shared" si="7"/>
        <v>1000</v>
      </c>
    </row>
    <row r="81" spans="8:14" x14ac:dyDescent="0.2">
      <c r="H81" s="39" t="s">
        <v>291</v>
      </c>
      <c r="I81" s="34">
        <v>700</v>
      </c>
      <c r="J81" s="14">
        <v>300</v>
      </c>
      <c r="K81" s="14">
        <v>1</v>
      </c>
      <c r="L81" s="14">
        <f t="shared" si="5"/>
        <v>300</v>
      </c>
      <c r="M81" s="14">
        <f t="shared" si="6"/>
        <v>700</v>
      </c>
      <c r="N81" s="14">
        <f t="shared" si="7"/>
        <v>1000</v>
      </c>
    </row>
    <row r="82" spans="8:14" x14ac:dyDescent="0.2">
      <c r="H82" s="39" t="s">
        <v>292</v>
      </c>
      <c r="I82" s="34">
        <v>700</v>
      </c>
      <c r="J82" s="14">
        <v>300</v>
      </c>
      <c r="K82" s="14">
        <v>1</v>
      </c>
      <c r="L82" s="14">
        <f t="shared" si="5"/>
        <v>300</v>
      </c>
      <c r="M82" s="14">
        <f t="shared" si="6"/>
        <v>700</v>
      </c>
      <c r="N82" s="14">
        <f t="shared" si="7"/>
        <v>1000</v>
      </c>
    </row>
    <row r="83" spans="8:14" x14ac:dyDescent="0.2">
      <c r="H83" s="39" t="s">
        <v>293</v>
      </c>
      <c r="I83" s="34">
        <v>700</v>
      </c>
      <c r="J83" s="14">
        <v>500</v>
      </c>
      <c r="K83" s="14">
        <v>1</v>
      </c>
      <c r="L83" s="14">
        <f t="shared" si="5"/>
        <v>500</v>
      </c>
      <c r="M83" s="14">
        <f t="shared" si="6"/>
        <v>700</v>
      </c>
      <c r="N83" s="14">
        <f t="shared" si="7"/>
        <v>1200</v>
      </c>
    </row>
    <row r="84" spans="8:14" x14ac:dyDescent="0.2">
      <c r="H84" s="39" t="s">
        <v>294</v>
      </c>
      <c r="I84" s="34">
        <v>700</v>
      </c>
      <c r="J84" s="14">
        <v>800</v>
      </c>
      <c r="K84" s="14">
        <v>1</v>
      </c>
      <c r="L84" s="14">
        <f t="shared" si="5"/>
        <v>800</v>
      </c>
      <c r="M84" s="14">
        <f t="shared" si="6"/>
        <v>700</v>
      </c>
      <c r="N84" s="14">
        <f t="shared" si="7"/>
        <v>1500</v>
      </c>
    </row>
    <row r="85" spans="8:14" ht="16" x14ac:dyDescent="0.2">
      <c r="H85" s="72" t="s">
        <v>264</v>
      </c>
      <c r="I85" s="73">
        <v>1300</v>
      </c>
      <c r="J85" s="68">
        <v>374</v>
      </c>
      <c r="K85" s="68">
        <v>1</v>
      </c>
      <c r="L85" s="68">
        <f>J85*K85*25</f>
        <v>9350</v>
      </c>
      <c r="M85" s="68">
        <f t="shared" si="6"/>
        <v>1300</v>
      </c>
      <c r="N85" s="68">
        <f t="shared" si="7"/>
        <v>10650</v>
      </c>
    </row>
    <row r="86" spans="8:14" ht="16" x14ac:dyDescent="0.2">
      <c r="H86" s="28" t="s">
        <v>265</v>
      </c>
      <c r="I86" s="34">
        <v>700</v>
      </c>
      <c r="J86" s="14">
        <v>1600</v>
      </c>
      <c r="K86" s="14">
        <v>2</v>
      </c>
      <c r="L86" s="14">
        <f t="shared" si="5"/>
        <v>3200</v>
      </c>
      <c r="M86" s="14">
        <f t="shared" si="6"/>
        <v>1400</v>
      </c>
      <c r="N86" s="14">
        <f t="shared" si="7"/>
        <v>4600</v>
      </c>
    </row>
    <row r="87" spans="8:14" ht="16" x14ac:dyDescent="0.2">
      <c r="H87" s="28" t="s">
        <v>266</v>
      </c>
      <c r="I87" s="34">
        <v>700</v>
      </c>
      <c r="J87" s="14">
        <v>1600</v>
      </c>
      <c r="K87" s="14">
        <v>2</v>
      </c>
      <c r="L87" s="14">
        <f t="shared" si="5"/>
        <v>3200</v>
      </c>
      <c r="M87" s="14">
        <f t="shared" si="6"/>
        <v>1400</v>
      </c>
      <c r="N87" s="14">
        <f t="shared" si="7"/>
        <v>4600</v>
      </c>
    </row>
    <row r="88" spans="8:14" ht="16" x14ac:dyDescent="0.2">
      <c r="H88" s="72" t="s">
        <v>267</v>
      </c>
      <c r="I88" s="73">
        <v>1300</v>
      </c>
      <c r="J88" s="68">
        <v>304</v>
      </c>
      <c r="K88" s="68">
        <v>1</v>
      </c>
      <c r="L88" s="68">
        <f>J88*K88*25</f>
        <v>7600</v>
      </c>
      <c r="M88" s="68">
        <f t="shared" si="6"/>
        <v>1300</v>
      </c>
      <c r="N88" s="68">
        <f t="shared" si="7"/>
        <v>8900</v>
      </c>
    </row>
    <row r="89" spans="8:14" ht="16" x14ac:dyDescent="0.2">
      <c r="H89" s="28" t="s">
        <v>268</v>
      </c>
      <c r="I89" s="34">
        <v>700</v>
      </c>
      <c r="J89" s="14">
        <v>1400</v>
      </c>
      <c r="K89" s="14">
        <v>2</v>
      </c>
      <c r="L89" s="14">
        <f t="shared" ref="L89:L98" si="8">J89*K89</f>
        <v>2800</v>
      </c>
      <c r="M89" s="14">
        <f t="shared" si="6"/>
        <v>1400</v>
      </c>
      <c r="N89" s="14">
        <f t="shared" si="7"/>
        <v>4200</v>
      </c>
    </row>
    <row r="90" spans="8:14" ht="16" x14ac:dyDescent="0.2">
      <c r="H90" s="28" t="s">
        <v>269</v>
      </c>
      <c r="I90" s="34">
        <v>700</v>
      </c>
      <c r="J90" s="14">
        <v>1200</v>
      </c>
      <c r="K90" s="14">
        <v>2</v>
      </c>
      <c r="L90" s="14">
        <f t="shared" si="8"/>
        <v>2400</v>
      </c>
      <c r="M90" s="14">
        <f t="shared" si="6"/>
        <v>1400</v>
      </c>
      <c r="N90" s="14">
        <f t="shared" si="7"/>
        <v>3800</v>
      </c>
    </row>
    <row r="91" spans="8:14" x14ac:dyDescent="0.2">
      <c r="H91" s="39" t="s">
        <v>295</v>
      </c>
      <c r="I91" s="34">
        <v>700</v>
      </c>
      <c r="J91" s="14">
        <v>1400</v>
      </c>
      <c r="K91" s="14">
        <v>1</v>
      </c>
      <c r="L91" s="14">
        <f t="shared" si="8"/>
        <v>1400</v>
      </c>
      <c r="M91" s="14">
        <f t="shared" si="6"/>
        <v>700</v>
      </c>
      <c r="N91" s="14">
        <f t="shared" si="7"/>
        <v>2100</v>
      </c>
    </row>
    <row r="92" spans="8:14" ht="16" x14ac:dyDescent="0.2">
      <c r="H92" s="72" t="s">
        <v>270</v>
      </c>
      <c r="I92" s="73">
        <v>1300</v>
      </c>
      <c r="J92" s="68">
        <v>164</v>
      </c>
      <c r="K92" s="68">
        <v>1</v>
      </c>
      <c r="L92" s="68">
        <f>J92*K92*25</f>
        <v>4100</v>
      </c>
      <c r="M92" s="68">
        <f t="shared" si="6"/>
        <v>1300</v>
      </c>
      <c r="N92" s="68">
        <f t="shared" si="7"/>
        <v>5400</v>
      </c>
    </row>
    <row r="93" spans="8:14" ht="16" x14ac:dyDescent="0.2">
      <c r="H93" s="28" t="s">
        <v>271</v>
      </c>
      <c r="I93" s="34">
        <v>700</v>
      </c>
      <c r="J93" s="14">
        <v>800</v>
      </c>
      <c r="K93" s="14">
        <v>2</v>
      </c>
      <c r="L93" s="14">
        <f t="shared" si="8"/>
        <v>1600</v>
      </c>
      <c r="M93" s="14">
        <f t="shared" si="6"/>
        <v>1400</v>
      </c>
      <c r="N93" s="14">
        <f t="shared" si="7"/>
        <v>3000</v>
      </c>
    </row>
    <row r="94" spans="8:14" x14ac:dyDescent="0.2">
      <c r="H94" s="39" t="s">
        <v>296</v>
      </c>
      <c r="I94" s="34">
        <v>700</v>
      </c>
      <c r="J94" s="14">
        <v>600</v>
      </c>
      <c r="K94" s="14">
        <v>1</v>
      </c>
      <c r="L94" s="14">
        <f t="shared" si="8"/>
        <v>600</v>
      </c>
      <c r="M94" s="14">
        <f t="shared" si="6"/>
        <v>700</v>
      </c>
      <c r="N94" s="14">
        <f t="shared" si="7"/>
        <v>1300</v>
      </c>
    </row>
    <row r="95" spans="8:14" ht="16" x14ac:dyDescent="0.2">
      <c r="H95" s="72" t="s">
        <v>272</v>
      </c>
      <c r="I95" s="73">
        <v>1300</v>
      </c>
      <c r="J95" s="68">
        <v>184</v>
      </c>
      <c r="K95" s="68">
        <v>1</v>
      </c>
      <c r="L95" s="68">
        <f>J95*K95*25</f>
        <v>4600</v>
      </c>
      <c r="M95" s="68">
        <f t="shared" si="6"/>
        <v>1300</v>
      </c>
      <c r="N95" s="68">
        <f t="shared" si="7"/>
        <v>5900</v>
      </c>
    </row>
    <row r="96" spans="8:14" ht="16" x14ac:dyDescent="0.2">
      <c r="H96" s="28" t="s">
        <v>273</v>
      </c>
      <c r="I96" s="34">
        <v>700</v>
      </c>
      <c r="J96" s="14">
        <v>600</v>
      </c>
      <c r="K96" s="14">
        <v>2</v>
      </c>
      <c r="L96" s="14">
        <f t="shared" si="8"/>
        <v>1200</v>
      </c>
      <c r="M96" s="14">
        <f t="shared" si="6"/>
        <v>1400</v>
      </c>
      <c r="N96" s="14">
        <f t="shared" si="7"/>
        <v>2600</v>
      </c>
    </row>
    <row r="97" spans="8:14" ht="16" x14ac:dyDescent="0.2">
      <c r="H97" s="28" t="s">
        <v>274</v>
      </c>
      <c r="I97" s="34">
        <v>700</v>
      </c>
      <c r="J97" s="14">
        <v>800</v>
      </c>
      <c r="K97" s="14">
        <v>2</v>
      </c>
      <c r="L97" s="14">
        <f t="shared" si="8"/>
        <v>1600</v>
      </c>
      <c r="M97" s="14">
        <f t="shared" si="6"/>
        <v>1400</v>
      </c>
      <c r="N97" s="14">
        <f t="shared" si="7"/>
        <v>3000</v>
      </c>
    </row>
    <row r="98" spans="8:14" x14ac:dyDescent="0.2">
      <c r="H98" s="39" t="s">
        <v>297</v>
      </c>
      <c r="I98" s="34">
        <v>700</v>
      </c>
      <c r="J98" s="14">
        <v>800</v>
      </c>
      <c r="K98" s="14">
        <v>1</v>
      </c>
      <c r="L98" s="14">
        <f t="shared" si="8"/>
        <v>800</v>
      </c>
      <c r="M98" s="14">
        <f t="shared" si="6"/>
        <v>700</v>
      </c>
      <c r="N98" s="14">
        <f t="shared" si="7"/>
        <v>1500</v>
      </c>
    </row>
    <row r="99" spans="8:14" s="8" customFormat="1" ht="16" x14ac:dyDescent="0.2">
      <c r="H99" s="30" t="s">
        <v>14</v>
      </c>
      <c r="I99" s="36">
        <f t="shared" ref="I99:N99" si="9">SUM(I4:I98)</f>
        <v>71900</v>
      </c>
      <c r="J99" s="30">
        <f t="shared" si="9"/>
        <v>56096</v>
      </c>
      <c r="K99" s="30">
        <f t="shared" si="9"/>
        <v>154</v>
      </c>
      <c r="L99" s="30">
        <f t="shared" si="9"/>
        <v>158560</v>
      </c>
      <c r="M99" s="37">
        <f t="shared" si="9"/>
        <v>111700</v>
      </c>
      <c r="N99" s="30">
        <f t="shared" si="9"/>
        <v>270260</v>
      </c>
    </row>
  </sheetData>
  <mergeCells count="4">
    <mergeCell ref="B3:F3"/>
    <mergeCell ref="B4:F4"/>
    <mergeCell ref="P4:S4"/>
    <mergeCell ref="B16:E16"/>
  </mergeCells>
  <pageMargins left="0.7" right="0.7" top="0.75" bottom="0.75" header="0.3" footer="0.3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90FF0C-030A-4190-A479-ECAFB8F3A1A4}">
  <dimension ref="B3:S42"/>
  <sheetViews>
    <sheetView topLeftCell="A14" workbookViewId="0">
      <selection activeCell="I6" sqref="I6"/>
    </sheetView>
  </sheetViews>
  <sheetFormatPr baseColWidth="10" defaultColWidth="9.1640625" defaultRowHeight="15" x14ac:dyDescent="0.2"/>
  <cols>
    <col min="1" max="1" width="9.1640625" style="44"/>
    <col min="2" max="2" width="29.33203125" style="44" customWidth="1"/>
    <col min="3" max="7" width="9.1640625" style="44"/>
    <col min="8" max="8" width="19.33203125" style="44" bestFit="1" customWidth="1"/>
    <col min="9" max="14" width="11.6640625" style="52" customWidth="1"/>
    <col min="15" max="15" width="9.1640625" style="44"/>
    <col min="16" max="16" width="20.5" style="44" bestFit="1" customWidth="1"/>
    <col min="17" max="16384" width="9.1640625" style="44"/>
  </cols>
  <sheetData>
    <row r="3" spans="2:19" ht="32" x14ac:dyDescent="0.2">
      <c r="B3" s="88" t="s">
        <v>0</v>
      </c>
      <c r="C3" s="88"/>
      <c r="D3" s="88"/>
      <c r="E3" s="88"/>
      <c r="F3" s="88"/>
      <c r="H3" s="45"/>
      <c r="I3" s="45" t="s">
        <v>39</v>
      </c>
      <c r="J3" s="45" t="s">
        <v>40</v>
      </c>
      <c r="K3" s="45" t="s">
        <v>65</v>
      </c>
      <c r="L3" s="45" t="s">
        <v>66</v>
      </c>
      <c r="M3" s="45" t="s">
        <v>299</v>
      </c>
      <c r="N3" s="45" t="s">
        <v>196</v>
      </c>
    </row>
    <row r="4" spans="2:19" ht="16" x14ac:dyDescent="0.2">
      <c r="B4" s="88" t="s">
        <v>341</v>
      </c>
      <c r="C4" s="88"/>
      <c r="D4" s="88"/>
      <c r="E4" s="88"/>
      <c r="F4" s="88"/>
      <c r="H4" s="46" t="s">
        <v>300</v>
      </c>
      <c r="I4" s="47">
        <v>400</v>
      </c>
      <c r="J4" s="48">
        <v>200</v>
      </c>
      <c r="K4" s="48">
        <v>2</v>
      </c>
      <c r="L4" s="48">
        <f>J4*K4</f>
        <v>400</v>
      </c>
      <c r="M4" s="48">
        <f>I4*K4</f>
        <v>800</v>
      </c>
      <c r="N4" s="48">
        <f>M4+L4</f>
        <v>1200</v>
      </c>
      <c r="P4" s="89" t="s">
        <v>84</v>
      </c>
      <c r="Q4" s="90"/>
      <c r="R4" s="90"/>
      <c r="S4" s="91"/>
    </row>
    <row r="5" spans="2:19" ht="16" x14ac:dyDescent="0.2">
      <c r="B5" s="45" t="s">
        <v>2</v>
      </c>
      <c r="C5" s="45" t="s">
        <v>3</v>
      </c>
      <c r="D5" s="45" t="s">
        <v>4</v>
      </c>
      <c r="E5" s="45" t="s">
        <v>5</v>
      </c>
      <c r="F5" s="45" t="s">
        <v>6</v>
      </c>
      <c r="H5" s="46" t="s">
        <v>301</v>
      </c>
      <c r="I5" s="47">
        <v>400</v>
      </c>
      <c r="J5" s="48">
        <v>120</v>
      </c>
      <c r="K5" s="48">
        <v>2</v>
      </c>
      <c r="L5" s="48">
        <f t="shared" ref="L5:L40" si="0">J5*K5</f>
        <v>240</v>
      </c>
      <c r="M5" s="48">
        <f t="shared" ref="M5:M10" si="1">I5*K5</f>
        <v>800</v>
      </c>
      <c r="N5" s="48">
        <f t="shared" ref="N5:N10" si="2">M5+L5</f>
        <v>1040</v>
      </c>
      <c r="P5" s="49" t="s">
        <v>332</v>
      </c>
      <c r="Q5" s="49">
        <v>25</v>
      </c>
      <c r="R5" s="49">
        <v>83</v>
      </c>
      <c r="S5" s="49">
        <f>Q5*R5</f>
        <v>2075</v>
      </c>
    </row>
    <row r="6" spans="2:19" ht="16" x14ac:dyDescent="0.2">
      <c r="B6" s="50" t="s">
        <v>7</v>
      </c>
      <c r="C6" s="48">
        <v>1000</v>
      </c>
      <c r="D6" s="48">
        <v>3</v>
      </c>
      <c r="E6" s="48">
        <v>3</v>
      </c>
      <c r="F6" s="48">
        <f>C6*D6*E6</f>
        <v>9000</v>
      </c>
      <c r="H6" s="46" t="s">
        <v>302</v>
      </c>
      <c r="I6" s="47">
        <v>400</v>
      </c>
      <c r="J6" s="48">
        <v>60</v>
      </c>
      <c r="K6" s="48">
        <v>2</v>
      </c>
      <c r="L6" s="48">
        <f t="shared" si="0"/>
        <v>120</v>
      </c>
      <c r="M6" s="48">
        <f t="shared" si="1"/>
        <v>800</v>
      </c>
      <c r="N6" s="48">
        <f t="shared" si="2"/>
        <v>920</v>
      </c>
      <c r="P6" s="49" t="s">
        <v>86</v>
      </c>
      <c r="Q6" s="49"/>
      <c r="R6" s="49"/>
      <c r="S6" s="49">
        <v>2000</v>
      </c>
    </row>
    <row r="7" spans="2:19" ht="16" x14ac:dyDescent="0.2">
      <c r="B7" s="50" t="s">
        <v>8</v>
      </c>
      <c r="C7" s="48">
        <v>2500</v>
      </c>
      <c r="D7" s="48">
        <v>1</v>
      </c>
      <c r="E7" s="48">
        <v>1</v>
      </c>
      <c r="F7" s="48">
        <f t="shared" ref="F7:F9" si="3">C7*D7*E7</f>
        <v>2500</v>
      </c>
      <c r="H7" s="46" t="s">
        <v>303</v>
      </c>
      <c r="I7" s="47">
        <v>400</v>
      </c>
      <c r="J7" s="48">
        <v>80</v>
      </c>
      <c r="K7" s="48">
        <v>2</v>
      </c>
      <c r="L7" s="48">
        <f t="shared" si="0"/>
        <v>160</v>
      </c>
      <c r="M7" s="48">
        <f t="shared" si="1"/>
        <v>800</v>
      </c>
      <c r="N7" s="48">
        <f t="shared" si="2"/>
        <v>960</v>
      </c>
      <c r="P7" s="49" t="s">
        <v>333</v>
      </c>
      <c r="Q7" s="49">
        <v>25</v>
      </c>
      <c r="R7" s="49">
        <v>83</v>
      </c>
      <c r="S7" s="49">
        <f>R7*Q7</f>
        <v>2075</v>
      </c>
    </row>
    <row r="8" spans="2:19" ht="16" x14ac:dyDescent="0.2">
      <c r="B8" s="50" t="s">
        <v>9</v>
      </c>
      <c r="C8" s="48">
        <v>2000</v>
      </c>
      <c r="D8" s="48">
        <v>1</v>
      </c>
      <c r="E8" s="48">
        <v>1</v>
      </c>
      <c r="F8" s="48">
        <f t="shared" si="3"/>
        <v>2000</v>
      </c>
      <c r="H8" s="46" t="s">
        <v>304</v>
      </c>
      <c r="I8" s="47">
        <v>400</v>
      </c>
      <c r="J8" s="48">
        <v>100</v>
      </c>
      <c r="K8" s="48">
        <v>2</v>
      </c>
      <c r="L8" s="48">
        <f t="shared" si="0"/>
        <v>200</v>
      </c>
      <c r="M8" s="48">
        <f t="shared" si="1"/>
        <v>800</v>
      </c>
      <c r="N8" s="48">
        <f t="shared" si="2"/>
        <v>1000</v>
      </c>
      <c r="P8" s="49"/>
      <c r="Q8" s="49"/>
      <c r="R8" s="49"/>
      <c r="S8" s="51">
        <f>SUM(S5:S7)</f>
        <v>6150</v>
      </c>
    </row>
    <row r="9" spans="2:19" ht="16" x14ac:dyDescent="0.2">
      <c r="B9" s="50" t="s">
        <v>10</v>
      </c>
      <c r="C9" s="48">
        <v>1500</v>
      </c>
      <c r="D9" s="48">
        <v>3</v>
      </c>
      <c r="E9" s="48">
        <v>4</v>
      </c>
      <c r="F9" s="48">
        <f t="shared" si="3"/>
        <v>18000</v>
      </c>
      <c r="H9" s="46" t="s">
        <v>305</v>
      </c>
      <c r="I9" s="47">
        <v>400</v>
      </c>
      <c r="J9" s="48">
        <v>100</v>
      </c>
      <c r="K9" s="48">
        <v>2</v>
      </c>
      <c r="L9" s="48">
        <f t="shared" si="0"/>
        <v>200</v>
      </c>
      <c r="M9" s="48">
        <f t="shared" si="1"/>
        <v>800</v>
      </c>
      <c r="N9" s="48">
        <f t="shared" si="2"/>
        <v>1000</v>
      </c>
    </row>
    <row r="10" spans="2:19" ht="16" x14ac:dyDescent="0.2">
      <c r="B10" s="50" t="s">
        <v>63</v>
      </c>
      <c r="C10" s="48"/>
      <c r="D10" s="48"/>
      <c r="E10" s="48"/>
      <c r="F10" s="48">
        <f>N42</f>
        <v>69340</v>
      </c>
      <c r="H10" s="46" t="s">
        <v>306</v>
      </c>
      <c r="I10" s="47">
        <v>400</v>
      </c>
      <c r="J10" s="48">
        <v>40</v>
      </c>
      <c r="K10" s="48">
        <v>2</v>
      </c>
      <c r="L10" s="48">
        <f t="shared" si="0"/>
        <v>80</v>
      </c>
      <c r="M10" s="48">
        <f t="shared" si="1"/>
        <v>800</v>
      </c>
      <c r="N10" s="48">
        <f t="shared" si="2"/>
        <v>880</v>
      </c>
    </row>
    <row r="11" spans="2:19" ht="16" x14ac:dyDescent="0.2">
      <c r="B11" s="50" t="s">
        <v>11</v>
      </c>
      <c r="C11" s="48">
        <v>250</v>
      </c>
      <c r="D11" s="48">
        <v>1</v>
      </c>
      <c r="E11" s="48">
        <v>70</v>
      </c>
      <c r="F11" s="48">
        <f>C11*D11*E11</f>
        <v>17500</v>
      </c>
      <c r="H11" s="49" t="s">
        <v>334</v>
      </c>
      <c r="I11" s="47">
        <v>400</v>
      </c>
      <c r="J11" s="48">
        <v>80</v>
      </c>
      <c r="K11" s="48">
        <v>1</v>
      </c>
      <c r="L11" s="48">
        <f t="shared" si="0"/>
        <v>80</v>
      </c>
      <c r="M11" s="48">
        <f t="shared" ref="M11:M15" si="4">I11*K11</f>
        <v>400</v>
      </c>
      <c r="N11" s="48">
        <f t="shared" ref="N11:N15" si="5">M11+L11</f>
        <v>480</v>
      </c>
    </row>
    <row r="12" spans="2:19" ht="16" x14ac:dyDescent="0.2">
      <c r="B12" s="50" t="s">
        <v>12</v>
      </c>
      <c r="C12" s="48">
        <v>100</v>
      </c>
      <c r="D12" s="48"/>
      <c r="E12" s="48">
        <v>65</v>
      </c>
      <c r="F12" s="48">
        <f>C12*E12</f>
        <v>6500</v>
      </c>
      <c r="H12" s="49" t="s">
        <v>335</v>
      </c>
      <c r="I12" s="47">
        <v>400</v>
      </c>
      <c r="J12" s="48">
        <v>60</v>
      </c>
      <c r="K12" s="48">
        <v>1</v>
      </c>
      <c r="L12" s="48">
        <f t="shared" si="0"/>
        <v>60</v>
      </c>
      <c r="M12" s="48">
        <f t="shared" si="4"/>
        <v>400</v>
      </c>
      <c r="N12" s="48">
        <f t="shared" si="5"/>
        <v>460</v>
      </c>
    </row>
    <row r="13" spans="2:19" ht="16" x14ac:dyDescent="0.2">
      <c r="B13" s="50" t="s">
        <v>162</v>
      </c>
      <c r="C13" s="48"/>
      <c r="D13" s="48"/>
      <c r="E13" s="48"/>
      <c r="F13" s="48">
        <f>S8</f>
        <v>6150</v>
      </c>
      <c r="H13" s="49" t="s">
        <v>336</v>
      </c>
      <c r="I13" s="47">
        <v>400</v>
      </c>
      <c r="J13" s="48">
        <v>40</v>
      </c>
      <c r="K13" s="48">
        <v>1</v>
      </c>
      <c r="L13" s="48">
        <f t="shared" si="0"/>
        <v>40</v>
      </c>
      <c r="M13" s="48">
        <f t="shared" si="4"/>
        <v>400</v>
      </c>
      <c r="N13" s="48">
        <f t="shared" si="5"/>
        <v>440</v>
      </c>
    </row>
    <row r="14" spans="2:19" ht="16" x14ac:dyDescent="0.2">
      <c r="B14" s="50" t="s">
        <v>13</v>
      </c>
      <c r="C14" s="48"/>
      <c r="D14" s="48"/>
      <c r="E14" s="48"/>
      <c r="F14" s="48">
        <v>5000</v>
      </c>
      <c r="H14" s="49" t="s">
        <v>337</v>
      </c>
      <c r="I14" s="47">
        <v>400</v>
      </c>
      <c r="J14" s="48">
        <v>60</v>
      </c>
      <c r="K14" s="48">
        <v>1</v>
      </c>
      <c r="L14" s="48">
        <f t="shared" si="0"/>
        <v>60</v>
      </c>
      <c r="M14" s="48">
        <f t="shared" si="4"/>
        <v>400</v>
      </c>
      <c r="N14" s="48">
        <f t="shared" si="5"/>
        <v>460</v>
      </c>
    </row>
    <row r="15" spans="2:19" ht="16" x14ac:dyDescent="0.2">
      <c r="H15" s="49" t="s">
        <v>338</v>
      </c>
      <c r="I15" s="47">
        <v>400</v>
      </c>
      <c r="J15" s="48">
        <v>40</v>
      </c>
      <c r="K15" s="48">
        <v>1</v>
      </c>
      <c r="L15" s="48">
        <f t="shared" si="0"/>
        <v>40</v>
      </c>
      <c r="M15" s="48">
        <f t="shared" si="4"/>
        <v>400</v>
      </c>
      <c r="N15" s="48">
        <f t="shared" si="5"/>
        <v>440</v>
      </c>
    </row>
    <row r="16" spans="2:19" ht="16" x14ac:dyDescent="0.2">
      <c r="B16" s="88" t="s">
        <v>14</v>
      </c>
      <c r="C16" s="88"/>
      <c r="D16" s="88"/>
      <c r="E16" s="88"/>
      <c r="F16" s="45">
        <f>SUM(F6:F14)</f>
        <v>135990</v>
      </c>
      <c r="H16" s="74" t="s">
        <v>307</v>
      </c>
      <c r="I16" s="75">
        <v>1300</v>
      </c>
      <c r="J16" s="69">
        <v>90</v>
      </c>
      <c r="K16" s="69">
        <v>1</v>
      </c>
      <c r="L16" s="69">
        <f>J16*25</f>
        <v>2250</v>
      </c>
      <c r="M16" s="69">
        <f t="shared" ref="M16:M41" si="6">I16*K16</f>
        <v>1300</v>
      </c>
      <c r="N16" s="69">
        <f t="shared" ref="N16:N41" si="7">M16+L16</f>
        <v>3550</v>
      </c>
    </row>
    <row r="17" spans="8:14" ht="16" x14ac:dyDescent="0.2">
      <c r="H17" s="46" t="s">
        <v>308</v>
      </c>
      <c r="I17" s="47">
        <v>700</v>
      </c>
      <c r="J17" s="48">
        <v>400</v>
      </c>
      <c r="K17" s="48">
        <v>2</v>
      </c>
      <c r="L17" s="48">
        <f t="shared" si="0"/>
        <v>800</v>
      </c>
      <c r="M17" s="48">
        <f t="shared" si="6"/>
        <v>1400</v>
      </c>
      <c r="N17" s="48">
        <f t="shared" si="7"/>
        <v>2200</v>
      </c>
    </row>
    <row r="18" spans="8:14" ht="16" x14ac:dyDescent="0.2">
      <c r="H18" s="46" t="s">
        <v>309</v>
      </c>
      <c r="I18" s="47">
        <v>700</v>
      </c>
      <c r="J18" s="48">
        <v>400</v>
      </c>
      <c r="K18" s="48">
        <v>2</v>
      </c>
      <c r="L18" s="48">
        <f t="shared" si="0"/>
        <v>800</v>
      </c>
      <c r="M18" s="48">
        <f t="shared" si="6"/>
        <v>1400</v>
      </c>
      <c r="N18" s="48">
        <f t="shared" si="7"/>
        <v>2200</v>
      </c>
    </row>
    <row r="19" spans="8:14" ht="16" x14ac:dyDescent="0.2">
      <c r="H19" s="46" t="s">
        <v>310</v>
      </c>
      <c r="I19" s="47">
        <v>700</v>
      </c>
      <c r="J19" s="48">
        <v>280</v>
      </c>
      <c r="K19" s="48">
        <v>2</v>
      </c>
      <c r="L19" s="48">
        <f t="shared" si="0"/>
        <v>560</v>
      </c>
      <c r="M19" s="48">
        <f t="shared" si="6"/>
        <v>1400</v>
      </c>
      <c r="N19" s="48">
        <f t="shared" si="7"/>
        <v>1960</v>
      </c>
    </row>
    <row r="20" spans="8:14" ht="16" x14ac:dyDescent="0.2">
      <c r="H20" s="74" t="s">
        <v>311</v>
      </c>
      <c r="I20" s="75">
        <v>1300</v>
      </c>
      <c r="J20" s="69">
        <v>70</v>
      </c>
      <c r="K20" s="69">
        <v>1</v>
      </c>
      <c r="L20" s="69">
        <f>J20*25</f>
        <v>1750</v>
      </c>
      <c r="M20" s="69">
        <f t="shared" si="6"/>
        <v>1300</v>
      </c>
      <c r="N20" s="69">
        <f t="shared" si="7"/>
        <v>3050</v>
      </c>
    </row>
    <row r="21" spans="8:14" ht="16" x14ac:dyDescent="0.2">
      <c r="H21" s="46" t="s">
        <v>312</v>
      </c>
      <c r="I21" s="47">
        <v>700</v>
      </c>
      <c r="J21" s="48">
        <v>240</v>
      </c>
      <c r="K21" s="48">
        <v>2</v>
      </c>
      <c r="L21" s="48">
        <f t="shared" si="0"/>
        <v>480</v>
      </c>
      <c r="M21" s="48">
        <f t="shared" si="6"/>
        <v>1400</v>
      </c>
      <c r="N21" s="48">
        <f t="shared" si="7"/>
        <v>1880</v>
      </c>
    </row>
    <row r="22" spans="8:14" ht="16" x14ac:dyDescent="0.2">
      <c r="H22" s="74" t="s">
        <v>313</v>
      </c>
      <c r="I22" s="75">
        <v>1300</v>
      </c>
      <c r="J22" s="69">
        <v>40</v>
      </c>
      <c r="K22" s="69">
        <v>1</v>
      </c>
      <c r="L22" s="69">
        <f>J22*25</f>
        <v>1000</v>
      </c>
      <c r="M22" s="69">
        <f t="shared" si="6"/>
        <v>1300</v>
      </c>
      <c r="N22" s="69">
        <f t="shared" si="7"/>
        <v>2300</v>
      </c>
    </row>
    <row r="23" spans="8:14" ht="16" x14ac:dyDescent="0.2">
      <c r="H23" s="46" t="s">
        <v>314</v>
      </c>
      <c r="I23" s="47">
        <v>700</v>
      </c>
      <c r="J23" s="48">
        <v>160</v>
      </c>
      <c r="K23" s="48">
        <v>2</v>
      </c>
      <c r="L23" s="48">
        <f t="shared" si="0"/>
        <v>320</v>
      </c>
      <c r="M23" s="48">
        <f t="shared" si="6"/>
        <v>1400</v>
      </c>
      <c r="N23" s="48">
        <f t="shared" si="7"/>
        <v>1720</v>
      </c>
    </row>
    <row r="24" spans="8:14" ht="16" x14ac:dyDescent="0.2">
      <c r="H24" s="46" t="s">
        <v>315</v>
      </c>
      <c r="I24" s="47">
        <v>700</v>
      </c>
      <c r="J24" s="48">
        <v>400</v>
      </c>
      <c r="K24" s="48">
        <v>2</v>
      </c>
      <c r="L24" s="48">
        <f t="shared" si="0"/>
        <v>800</v>
      </c>
      <c r="M24" s="48">
        <f t="shared" si="6"/>
        <v>1400</v>
      </c>
      <c r="N24" s="48">
        <f t="shared" si="7"/>
        <v>2200</v>
      </c>
    </row>
    <row r="25" spans="8:14" ht="16" x14ac:dyDescent="0.2">
      <c r="H25" s="46" t="s">
        <v>316</v>
      </c>
      <c r="I25" s="47">
        <v>700</v>
      </c>
      <c r="J25" s="48">
        <v>400</v>
      </c>
      <c r="K25" s="48">
        <v>2</v>
      </c>
      <c r="L25" s="48">
        <f t="shared" si="0"/>
        <v>800</v>
      </c>
      <c r="M25" s="48">
        <f t="shared" si="6"/>
        <v>1400</v>
      </c>
      <c r="N25" s="48">
        <f t="shared" si="7"/>
        <v>2200</v>
      </c>
    </row>
    <row r="26" spans="8:14" ht="16" x14ac:dyDescent="0.2">
      <c r="H26" s="46" t="s">
        <v>317</v>
      </c>
      <c r="I26" s="47">
        <v>700</v>
      </c>
      <c r="J26" s="48">
        <v>500</v>
      </c>
      <c r="K26" s="48">
        <v>2</v>
      </c>
      <c r="L26" s="48">
        <f t="shared" si="0"/>
        <v>1000</v>
      </c>
      <c r="M26" s="48">
        <f t="shared" si="6"/>
        <v>1400</v>
      </c>
      <c r="N26" s="48">
        <f t="shared" si="7"/>
        <v>2400</v>
      </c>
    </row>
    <row r="27" spans="8:14" ht="16" x14ac:dyDescent="0.2">
      <c r="H27" s="74" t="s">
        <v>318</v>
      </c>
      <c r="I27" s="75">
        <v>1300</v>
      </c>
      <c r="J27" s="69">
        <v>172</v>
      </c>
      <c r="K27" s="69">
        <v>1</v>
      </c>
      <c r="L27" s="69">
        <f>J27*25</f>
        <v>4300</v>
      </c>
      <c r="M27" s="69">
        <f t="shared" si="6"/>
        <v>1300</v>
      </c>
      <c r="N27" s="69">
        <f t="shared" si="7"/>
        <v>5600</v>
      </c>
    </row>
    <row r="28" spans="8:14" ht="16" x14ac:dyDescent="0.2">
      <c r="H28" s="46" t="s">
        <v>319</v>
      </c>
      <c r="I28" s="47">
        <v>700</v>
      </c>
      <c r="J28" s="48">
        <v>600</v>
      </c>
      <c r="K28" s="48">
        <v>2</v>
      </c>
      <c r="L28" s="48">
        <f t="shared" si="0"/>
        <v>1200</v>
      </c>
      <c r="M28" s="48">
        <f t="shared" si="6"/>
        <v>1400</v>
      </c>
      <c r="N28" s="48">
        <f t="shared" si="7"/>
        <v>2600</v>
      </c>
    </row>
    <row r="29" spans="8:14" ht="16" x14ac:dyDescent="0.2">
      <c r="H29" s="46" t="s">
        <v>320</v>
      </c>
      <c r="I29" s="47">
        <v>700</v>
      </c>
      <c r="J29" s="48">
        <v>700</v>
      </c>
      <c r="K29" s="48">
        <v>2</v>
      </c>
      <c r="L29" s="48">
        <f t="shared" si="0"/>
        <v>1400</v>
      </c>
      <c r="M29" s="48">
        <f t="shared" si="6"/>
        <v>1400</v>
      </c>
      <c r="N29" s="48">
        <f t="shared" si="7"/>
        <v>2800</v>
      </c>
    </row>
    <row r="30" spans="8:14" ht="16" x14ac:dyDescent="0.2">
      <c r="H30" s="46" t="s">
        <v>321</v>
      </c>
      <c r="I30" s="47">
        <v>700</v>
      </c>
      <c r="J30" s="48">
        <v>600</v>
      </c>
      <c r="K30" s="48">
        <v>2</v>
      </c>
      <c r="L30" s="48">
        <f t="shared" si="0"/>
        <v>1200</v>
      </c>
      <c r="M30" s="48">
        <f t="shared" si="6"/>
        <v>1400</v>
      </c>
      <c r="N30" s="48">
        <f t="shared" si="7"/>
        <v>2600</v>
      </c>
    </row>
    <row r="31" spans="8:14" ht="16" x14ac:dyDescent="0.2">
      <c r="H31" s="74" t="s">
        <v>322</v>
      </c>
      <c r="I31" s="75">
        <v>1300</v>
      </c>
      <c r="J31" s="69">
        <v>48</v>
      </c>
      <c r="K31" s="69">
        <v>1</v>
      </c>
      <c r="L31" s="69">
        <f>J31*25</f>
        <v>1200</v>
      </c>
      <c r="M31" s="69">
        <f t="shared" si="6"/>
        <v>1300</v>
      </c>
      <c r="N31" s="69">
        <f t="shared" si="7"/>
        <v>2500</v>
      </c>
    </row>
    <row r="32" spans="8:14" ht="16" x14ac:dyDescent="0.2">
      <c r="H32" s="46" t="s">
        <v>323</v>
      </c>
      <c r="I32" s="47">
        <v>700</v>
      </c>
      <c r="J32" s="48">
        <v>160</v>
      </c>
      <c r="K32" s="48">
        <v>2</v>
      </c>
      <c r="L32" s="48">
        <f t="shared" si="0"/>
        <v>320</v>
      </c>
      <c r="M32" s="48">
        <f t="shared" si="6"/>
        <v>1400</v>
      </c>
      <c r="N32" s="48">
        <f t="shared" si="7"/>
        <v>1720</v>
      </c>
    </row>
    <row r="33" spans="8:14" ht="16" x14ac:dyDescent="0.2">
      <c r="H33" s="46" t="s">
        <v>324</v>
      </c>
      <c r="I33" s="47">
        <v>700</v>
      </c>
      <c r="J33" s="48">
        <v>300</v>
      </c>
      <c r="K33" s="48">
        <v>2</v>
      </c>
      <c r="L33" s="48">
        <f t="shared" si="0"/>
        <v>600</v>
      </c>
      <c r="M33" s="48">
        <f t="shared" si="6"/>
        <v>1400</v>
      </c>
      <c r="N33" s="48">
        <f t="shared" si="7"/>
        <v>2000</v>
      </c>
    </row>
    <row r="34" spans="8:14" ht="16" x14ac:dyDescent="0.2">
      <c r="H34" s="46" t="s">
        <v>325</v>
      </c>
      <c r="I34" s="47">
        <v>700</v>
      </c>
      <c r="J34" s="48">
        <v>200</v>
      </c>
      <c r="K34" s="48">
        <v>2</v>
      </c>
      <c r="L34" s="48">
        <f t="shared" si="0"/>
        <v>400</v>
      </c>
      <c r="M34" s="48">
        <f t="shared" si="6"/>
        <v>1400</v>
      </c>
      <c r="N34" s="48">
        <f t="shared" si="7"/>
        <v>1800</v>
      </c>
    </row>
    <row r="35" spans="8:14" ht="16" x14ac:dyDescent="0.2">
      <c r="H35" s="74" t="s">
        <v>326</v>
      </c>
      <c r="I35" s="75">
        <v>1300</v>
      </c>
      <c r="J35" s="69">
        <v>56</v>
      </c>
      <c r="K35" s="69">
        <v>1</v>
      </c>
      <c r="L35" s="69">
        <f>J35*25</f>
        <v>1400</v>
      </c>
      <c r="M35" s="69">
        <f t="shared" si="6"/>
        <v>1300</v>
      </c>
      <c r="N35" s="69">
        <f t="shared" si="7"/>
        <v>2700</v>
      </c>
    </row>
    <row r="36" spans="8:14" ht="16" x14ac:dyDescent="0.2">
      <c r="H36" s="46" t="s">
        <v>327</v>
      </c>
      <c r="I36" s="47">
        <v>700</v>
      </c>
      <c r="J36" s="48">
        <v>260</v>
      </c>
      <c r="K36" s="48">
        <v>2</v>
      </c>
      <c r="L36" s="48">
        <f t="shared" si="0"/>
        <v>520</v>
      </c>
      <c r="M36" s="48">
        <f t="shared" si="6"/>
        <v>1400</v>
      </c>
      <c r="N36" s="48">
        <f t="shared" si="7"/>
        <v>1920</v>
      </c>
    </row>
    <row r="37" spans="8:14" ht="16" x14ac:dyDescent="0.2">
      <c r="H37" s="46" t="s">
        <v>328</v>
      </c>
      <c r="I37" s="47">
        <v>700</v>
      </c>
      <c r="J37" s="48">
        <v>400</v>
      </c>
      <c r="K37" s="48">
        <v>2</v>
      </c>
      <c r="L37" s="48">
        <f t="shared" si="0"/>
        <v>800</v>
      </c>
      <c r="M37" s="48">
        <f t="shared" si="6"/>
        <v>1400</v>
      </c>
      <c r="N37" s="48">
        <f t="shared" si="7"/>
        <v>2200</v>
      </c>
    </row>
    <row r="38" spans="8:14" ht="16" x14ac:dyDescent="0.2">
      <c r="H38" s="46" t="s">
        <v>329</v>
      </c>
      <c r="I38" s="47">
        <v>700</v>
      </c>
      <c r="J38" s="48">
        <v>400</v>
      </c>
      <c r="K38" s="48">
        <v>2</v>
      </c>
      <c r="L38" s="48">
        <f t="shared" si="0"/>
        <v>800</v>
      </c>
      <c r="M38" s="48">
        <f t="shared" si="6"/>
        <v>1400</v>
      </c>
      <c r="N38" s="48">
        <f t="shared" si="7"/>
        <v>2200</v>
      </c>
    </row>
    <row r="39" spans="8:14" ht="16" x14ac:dyDescent="0.2">
      <c r="H39" s="46" t="s">
        <v>330</v>
      </c>
      <c r="I39" s="47">
        <v>700</v>
      </c>
      <c r="J39" s="48">
        <v>240</v>
      </c>
      <c r="K39" s="48">
        <v>2</v>
      </c>
      <c r="L39" s="48">
        <f t="shared" si="0"/>
        <v>480</v>
      </c>
      <c r="M39" s="48">
        <f t="shared" si="6"/>
        <v>1400</v>
      </c>
      <c r="N39" s="48">
        <f t="shared" si="7"/>
        <v>1880</v>
      </c>
    </row>
    <row r="40" spans="8:14" ht="16" x14ac:dyDescent="0.2">
      <c r="H40" s="46" t="s">
        <v>331</v>
      </c>
      <c r="I40" s="47">
        <v>700</v>
      </c>
      <c r="J40" s="48">
        <v>240</v>
      </c>
      <c r="K40" s="48">
        <v>2</v>
      </c>
      <c r="L40" s="48">
        <f t="shared" si="0"/>
        <v>480</v>
      </c>
      <c r="M40" s="48">
        <f t="shared" si="6"/>
        <v>1400</v>
      </c>
      <c r="N40" s="48">
        <f t="shared" si="7"/>
        <v>1880</v>
      </c>
    </row>
    <row r="41" spans="8:14" x14ac:dyDescent="0.2">
      <c r="H41" s="53"/>
      <c r="I41" s="47"/>
      <c r="J41" s="48"/>
      <c r="K41" s="48"/>
      <c r="L41" s="48">
        <f>J41*K41</f>
        <v>0</v>
      </c>
      <c r="M41" s="48">
        <f t="shared" si="6"/>
        <v>0</v>
      </c>
      <c r="N41" s="48">
        <f t="shared" si="7"/>
        <v>0</v>
      </c>
    </row>
    <row r="42" spans="8:14" ht="16" x14ac:dyDescent="0.2">
      <c r="H42" s="45" t="s">
        <v>14</v>
      </c>
      <c r="I42" s="45">
        <f>SUM(I4:I41)</f>
        <v>25900</v>
      </c>
      <c r="J42" s="45">
        <f>SUM(J4:J41)</f>
        <v>8336</v>
      </c>
      <c r="K42" s="45">
        <f>SUM(K4:K41)</f>
        <v>63</v>
      </c>
      <c r="L42" s="45">
        <f>SUM(L4:L41)</f>
        <v>27340</v>
      </c>
      <c r="M42" s="45"/>
      <c r="N42" s="45">
        <f>SUM(N4:N41)</f>
        <v>69340</v>
      </c>
    </row>
  </sheetData>
  <mergeCells count="4">
    <mergeCell ref="B3:F3"/>
    <mergeCell ref="B4:F4"/>
    <mergeCell ref="P4:S4"/>
    <mergeCell ref="B16:E16"/>
  </mergeCells>
  <pageMargins left="0.7" right="0.7" top="0.75" bottom="0.75" header="0.3" footer="0.3"/>
  <pageSetup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F5D6EC-79F4-4D94-B9E1-78802FDF5B68}">
  <dimension ref="B1:S43"/>
  <sheetViews>
    <sheetView workbookViewId="0">
      <selection activeCell="O11" sqref="O11"/>
    </sheetView>
  </sheetViews>
  <sheetFormatPr baseColWidth="10" defaultColWidth="9.1640625" defaultRowHeight="15" x14ac:dyDescent="0.2"/>
  <cols>
    <col min="1" max="1" width="9.1640625" style="27"/>
    <col min="2" max="2" width="20.83203125" style="27" bestFit="1" customWidth="1"/>
    <col min="3" max="7" width="9.1640625" style="27"/>
    <col min="8" max="8" width="23.1640625" style="22" customWidth="1"/>
    <col min="9" max="13" width="11.5" style="12" customWidth="1"/>
    <col min="14" max="14" width="11.5" style="8" customWidth="1"/>
    <col min="15" max="15" width="9.1640625" style="27"/>
    <col min="16" max="16" width="15.5" style="27" bestFit="1" customWidth="1"/>
    <col min="17" max="16384" width="9.1640625" style="27"/>
  </cols>
  <sheetData>
    <row r="1" spans="2:19" ht="32" x14ac:dyDescent="0.2">
      <c r="B1" s="92" t="s">
        <v>0</v>
      </c>
      <c r="C1" s="92"/>
      <c r="D1" s="92"/>
      <c r="E1" s="92"/>
      <c r="F1" s="92"/>
      <c r="G1" s="2"/>
      <c r="H1" s="9" t="s">
        <v>68</v>
      </c>
      <c r="I1" s="9" t="s">
        <v>39</v>
      </c>
      <c r="J1" s="9" t="s">
        <v>40</v>
      </c>
      <c r="K1" s="9" t="s">
        <v>65</v>
      </c>
      <c r="L1" s="9" t="s">
        <v>66</v>
      </c>
      <c r="M1" s="37" t="s">
        <v>299</v>
      </c>
      <c r="N1" s="9" t="s">
        <v>67</v>
      </c>
    </row>
    <row r="2" spans="2:19" ht="16" x14ac:dyDescent="0.2">
      <c r="B2" s="92" t="s">
        <v>83</v>
      </c>
      <c r="C2" s="92"/>
      <c r="D2" s="92"/>
      <c r="E2" s="92"/>
      <c r="F2" s="92"/>
      <c r="G2" s="2"/>
      <c r="H2" s="28" t="s">
        <v>88</v>
      </c>
      <c r="I2" s="14">
        <v>700</v>
      </c>
      <c r="J2" s="14">
        <v>500</v>
      </c>
      <c r="K2" s="14">
        <v>2</v>
      </c>
      <c r="L2" s="14">
        <f>J2*K2</f>
        <v>1000</v>
      </c>
      <c r="M2" s="14">
        <f>I2*K2</f>
        <v>1400</v>
      </c>
      <c r="N2" s="9">
        <f>M2+L2</f>
        <v>2400</v>
      </c>
    </row>
    <row r="3" spans="2:19" ht="16" x14ac:dyDescent="0.2"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2"/>
      <c r="H3" s="28" t="s">
        <v>89</v>
      </c>
      <c r="I3" s="14">
        <v>700</v>
      </c>
      <c r="J3" s="14">
        <v>400</v>
      </c>
      <c r="K3" s="14">
        <v>2</v>
      </c>
      <c r="L3" s="14">
        <f t="shared" ref="L3:L42" si="0">J3*K3</f>
        <v>800</v>
      </c>
      <c r="M3" s="14">
        <f t="shared" ref="M3:M41" si="1">I3*K3</f>
        <v>1400</v>
      </c>
      <c r="N3" s="37">
        <f t="shared" ref="N3:N41" si="2">M3+L3</f>
        <v>2200</v>
      </c>
    </row>
    <row r="4" spans="2:19" ht="16" x14ac:dyDescent="0.2">
      <c r="B4" s="3" t="s">
        <v>7</v>
      </c>
      <c r="C4" s="4">
        <v>1000</v>
      </c>
      <c r="D4" s="4">
        <v>3</v>
      </c>
      <c r="E4" s="4">
        <v>3</v>
      </c>
      <c r="F4" s="4">
        <f>C4*D4*E4</f>
        <v>9000</v>
      </c>
      <c r="G4" s="5"/>
      <c r="H4" s="28" t="s">
        <v>90</v>
      </c>
      <c r="I4" s="14">
        <v>700</v>
      </c>
      <c r="J4" s="14">
        <v>400</v>
      </c>
      <c r="K4" s="14">
        <v>2</v>
      </c>
      <c r="L4" s="14">
        <f t="shared" si="0"/>
        <v>800</v>
      </c>
      <c r="M4" s="14">
        <f t="shared" si="1"/>
        <v>1400</v>
      </c>
      <c r="N4" s="37">
        <f t="shared" si="2"/>
        <v>2200</v>
      </c>
    </row>
    <row r="5" spans="2:19" ht="16" x14ac:dyDescent="0.2">
      <c r="B5" s="3" t="s">
        <v>8</v>
      </c>
      <c r="C5" s="4">
        <v>2500</v>
      </c>
      <c r="D5" s="4">
        <v>1</v>
      </c>
      <c r="E5" s="4">
        <v>1</v>
      </c>
      <c r="F5" s="4">
        <f t="shared" ref="F5:F7" si="3">C5*D5*E5</f>
        <v>2500</v>
      </c>
      <c r="G5" s="5"/>
      <c r="H5" s="28" t="s">
        <v>91</v>
      </c>
      <c r="I5" s="14">
        <v>400</v>
      </c>
      <c r="J5" s="14">
        <v>100</v>
      </c>
      <c r="K5" s="14">
        <v>2</v>
      </c>
      <c r="L5" s="14">
        <f t="shared" si="0"/>
        <v>200</v>
      </c>
      <c r="M5" s="14">
        <f t="shared" si="1"/>
        <v>800</v>
      </c>
      <c r="N5" s="37">
        <f t="shared" si="2"/>
        <v>1000</v>
      </c>
      <c r="P5" s="93" t="s">
        <v>84</v>
      </c>
      <c r="Q5" s="94"/>
      <c r="R5" s="94"/>
      <c r="S5" s="95"/>
    </row>
    <row r="6" spans="2:19" ht="16" x14ac:dyDescent="0.2">
      <c r="B6" s="3" t="s">
        <v>9</v>
      </c>
      <c r="C6" s="4">
        <v>2000</v>
      </c>
      <c r="D6" s="4">
        <v>1</v>
      </c>
      <c r="E6" s="4">
        <v>1</v>
      </c>
      <c r="F6" s="4">
        <f t="shared" si="3"/>
        <v>2000</v>
      </c>
      <c r="G6" s="5"/>
      <c r="H6" s="28" t="s">
        <v>92</v>
      </c>
      <c r="I6" s="14">
        <v>700</v>
      </c>
      <c r="J6" s="14">
        <v>400</v>
      </c>
      <c r="K6" s="14">
        <v>2</v>
      </c>
      <c r="L6" s="14">
        <f t="shared" si="0"/>
        <v>800</v>
      </c>
      <c r="M6" s="14">
        <f t="shared" si="1"/>
        <v>1400</v>
      </c>
      <c r="N6" s="37">
        <f t="shared" si="2"/>
        <v>2200</v>
      </c>
      <c r="P6" s="3" t="s">
        <v>85</v>
      </c>
      <c r="Q6" s="3">
        <v>25</v>
      </c>
      <c r="R6" s="3">
        <v>112</v>
      </c>
      <c r="S6" s="3">
        <f>Q6*R6</f>
        <v>2800</v>
      </c>
    </row>
    <row r="7" spans="2:19" ht="16" x14ac:dyDescent="0.2">
      <c r="B7" s="3" t="s">
        <v>10</v>
      </c>
      <c r="C7" s="4">
        <v>1500</v>
      </c>
      <c r="D7" s="4">
        <v>3</v>
      </c>
      <c r="E7" s="4">
        <v>4</v>
      </c>
      <c r="F7" s="4">
        <f t="shared" si="3"/>
        <v>18000</v>
      </c>
      <c r="G7" s="5"/>
      <c r="H7" s="28" t="s">
        <v>93</v>
      </c>
      <c r="I7" s="14">
        <v>700</v>
      </c>
      <c r="J7" s="14">
        <v>500</v>
      </c>
      <c r="K7" s="14">
        <v>2</v>
      </c>
      <c r="L7" s="14">
        <f t="shared" si="0"/>
        <v>1000</v>
      </c>
      <c r="M7" s="14">
        <f t="shared" si="1"/>
        <v>1400</v>
      </c>
      <c r="N7" s="37">
        <f t="shared" si="2"/>
        <v>2400</v>
      </c>
      <c r="P7" s="3" t="s">
        <v>86</v>
      </c>
      <c r="Q7" s="3"/>
      <c r="R7" s="3"/>
      <c r="S7" s="3">
        <v>2000</v>
      </c>
    </row>
    <row r="8" spans="2:19" ht="16" x14ac:dyDescent="0.2">
      <c r="B8" s="3" t="s">
        <v>63</v>
      </c>
      <c r="C8" s="4"/>
      <c r="D8" s="4"/>
      <c r="E8" s="4"/>
      <c r="F8" s="4">
        <f>N43</f>
        <v>116925</v>
      </c>
      <c r="G8" s="5"/>
      <c r="H8" s="28" t="s">
        <v>94</v>
      </c>
      <c r="I8" s="14">
        <v>700</v>
      </c>
      <c r="J8" s="14">
        <v>500</v>
      </c>
      <c r="K8" s="14">
        <v>2</v>
      </c>
      <c r="L8" s="14">
        <f t="shared" si="0"/>
        <v>1000</v>
      </c>
      <c r="M8" s="14">
        <f t="shared" si="1"/>
        <v>1400</v>
      </c>
      <c r="N8" s="37">
        <f t="shared" si="2"/>
        <v>2400</v>
      </c>
      <c r="P8" s="3" t="s">
        <v>87</v>
      </c>
      <c r="Q8" s="3">
        <v>25</v>
      </c>
      <c r="R8" s="3">
        <v>112</v>
      </c>
      <c r="S8" s="3">
        <v>2800</v>
      </c>
    </row>
    <row r="9" spans="2:19" ht="16" x14ac:dyDescent="0.2">
      <c r="B9" s="3" t="s">
        <v>11</v>
      </c>
      <c r="C9" s="4">
        <v>250</v>
      </c>
      <c r="D9" s="4">
        <v>1</v>
      </c>
      <c r="E9" s="4">
        <v>80</v>
      </c>
      <c r="F9" s="4">
        <f>C9*D9*E9</f>
        <v>20000</v>
      </c>
      <c r="G9" s="5"/>
      <c r="H9" s="72" t="s">
        <v>95</v>
      </c>
      <c r="I9" s="68">
        <v>1300</v>
      </c>
      <c r="J9" s="68">
        <v>80</v>
      </c>
      <c r="K9" s="68">
        <v>1</v>
      </c>
      <c r="L9" s="68">
        <f>K9*J9*25</f>
        <v>2000</v>
      </c>
      <c r="M9" s="68">
        <f t="shared" si="1"/>
        <v>1300</v>
      </c>
      <c r="N9" s="68">
        <f t="shared" si="2"/>
        <v>3300</v>
      </c>
      <c r="P9" s="3"/>
      <c r="Q9" s="3"/>
      <c r="R9" s="3"/>
      <c r="S9" s="3">
        <f>SUM(S6:S8)</f>
        <v>7600</v>
      </c>
    </row>
    <row r="10" spans="2:19" ht="16" x14ac:dyDescent="0.2">
      <c r="B10" s="3" t="s">
        <v>12</v>
      </c>
      <c r="C10" s="4">
        <v>100</v>
      </c>
      <c r="D10" s="4"/>
      <c r="E10" s="4">
        <v>75</v>
      </c>
      <c r="F10" s="4">
        <f>C10*E10</f>
        <v>7500</v>
      </c>
      <c r="G10" s="5"/>
      <c r="H10" s="28" t="s">
        <v>96</v>
      </c>
      <c r="I10" s="14">
        <v>700</v>
      </c>
      <c r="J10" s="14">
        <v>500</v>
      </c>
      <c r="K10" s="14">
        <v>2</v>
      </c>
      <c r="L10" s="14">
        <f t="shared" si="0"/>
        <v>1000</v>
      </c>
      <c r="M10" s="14">
        <f t="shared" si="1"/>
        <v>1400</v>
      </c>
      <c r="N10" s="37">
        <f t="shared" si="2"/>
        <v>2400</v>
      </c>
    </row>
    <row r="11" spans="2:19" ht="16" x14ac:dyDescent="0.2">
      <c r="B11" s="3" t="s">
        <v>82</v>
      </c>
      <c r="C11" s="4"/>
      <c r="D11" s="4"/>
      <c r="E11" s="4"/>
      <c r="F11" s="4">
        <v>7600</v>
      </c>
      <c r="G11" s="5"/>
      <c r="H11" s="28" t="s">
        <v>97</v>
      </c>
      <c r="I11" s="14">
        <v>700</v>
      </c>
      <c r="J11" s="14">
        <v>700</v>
      </c>
      <c r="K11" s="14">
        <v>2</v>
      </c>
      <c r="L11" s="14">
        <f t="shared" si="0"/>
        <v>1400</v>
      </c>
      <c r="M11" s="14">
        <f t="shared" si="1"/>
        <v>1400</v>
      </c>
      <c r="N11" s="37">
        <f t="shared" si="2"/>
        <v>2800</v>
      </c>
    </row>
    <row r="12" spans="2:19" ht="16" x14ac:dyDescent="0.2">
      <c r="B12" s="3" t="s">
        <v>13</v>
      </c>
      <c r="C12" s="4"/>
      <c r="D12" s="4"/>
      <c r="E12" s="4"/>
      <c r="F12" s="4">
        <v>5500</v>
      </c>
      <c r="G12" s="5"/>
      <c r="H12" s="28" t="s">
        <v>98</v>
      </c>
      <c r="I12" s="14">
        <v>700</v>
      </c>
      <c r="J12" s="14">
        <v>500</v>
      </c>
      <c r="K12" s="14">
        <v>2</v>
      </c>
      <c r="L12" s="14">
        <f t="shared" si="0"/>
        <v>1000</v>
      </c>
      <c r="M12" s="14">
        <f t="shared" si="1"/>
        <v>1400</v>
      </c>
      <c r="N12" s="37">
        <f t="shared" si="2"/>
        <v>2400</v>
      </c>
    </row>
    <row r="13" spans="2:19" ht="16" x14ac:dyDescent="0.2">
      <c r="B13" s="92" t="s">
        <v>14</v>
      </c>
      <c r="C13" s="92"/>
      <c r="D13" s="92"/>
      <c r="E13" s="92"/>
      <c r="F13" s="1">
        <f>SUM(F4:F12)</f>
        <v>189025</v>
      </c>
      <c r="G13" s="5"/>
      <c r="H13" s="28" t="s">
        <v>99</v>
      </c>
      <c r="I13" s="14">
        <v>700</v>
      </c>
      <c r="J13" s="14">
        <v>500</v>
      </c>
      <c r="K13" s="14">
        <v>2</v>
      </c>
      <c r="L13" s="14">
        <f t="shared" si="0"/>
        <v>1000</v>
      </c>
      <c r="M13" s="14">
        <f t="shared" si="1"/>
        <v>1400</v>
      </c>
      <c r="N13" s="37">
        <f t="shared" si="2"/>
        <v>2400</v>
      </c>
    </row>
    <row r="14" spans="2:19" ht="16" x14ac:dyDescent="0.2">
      <c r="G14" s="2"/>
      <c r="H14" s="28" t="s">
        <v>100</v>
      </c>
      <c r="I14" s="14">
        <v>700</v>
      </c>
      <c r="J14" s="14">
        <v>500</v>
      </c>
      <c r="K14" s="14">
        <v>2</v>
      </c>
      <c r="L14" s="14">
        <f t="shared" si="0"/>
        <v>1000</v>
      </c>
      <c r="M14" s="14">
        <f t="shared" si="1"/>
        <v>1400</v>
      </c>
      <c r="N14" s="37">
        <f t="shared" si="2"/>
        <v>2400</v>
      </c>
    </row>
    <row r="15" spans="2:19" ht="16" x14ac:dyDescent="0.2">
      <c r="H15" s="28" t="s">
        <v>101</v>
      </c>
      <c r="I15" s="14">
        <v>700</v>
      </c>
      <c r="J15" s="14">
        <v>600</v>
      </c>
      <c r="K15" s="14">
        <v>2</v>
      </c>
      <c r="L15" s="14">
        <f t="shared" si="0"/>
        <v>1200</v>
      </c>
      <c r="M15" s="14">
        <f t="shared" si="1"/>
        <v>1400</v>
      </c>
      <c r="N15" s="37">
        <f t="shared" si="2"/>
        <v>2600</v>
      </c>
    </row>
    <row r="16" spans="2:19" ht="16" x14ac:dyDescent="0.2">
      <c r="H16" s="72" t="s">
        <v>102</v>
      </c>
      <c r="I16" s="68">
        <v>1300</v>
      </c>
      <c r="J16" s="68">
        <v>90</v>
      </c>
      <c r="K16" s="68">
        <v>1</v>
      </c>
      <c r="L16" s="68">
        <f>K16*J16*25</f>
        <v>2250</v>
      </c>
      <c r="M16" s="68">
        <f t="shared" si="1"/>
        <v>1300</v>
      </c>
      <c r="N16" s="68">
        <f t="shared" si="2"/>
        <v>3550</v>
      </c>
    </row>
    <row r="17" spans="8:14" ht="16" x14ac:dyDescent="0.2">
      <c r="H17" s="28" t="s">
        <v>103</v>
      </c>
      <c r="I17" s="14">
        <v>700</v>
      </c>
      <c r="J17" s="14">
        <v>500</v>
      </c>
      <c r="K17" s="14">
        <v>2</v>
      </c>
      <c r="L17" s="14">
        <f t="shared" si="0"/>
        <v>1000</v>
      </c>
      <c r="M17" s="14">
        <f t="shared" si="1"/>
        <v>1400</v>
      </c>
      <c r="N17" s="37">
        <f t="shared" si="2"/>
        <v>2400</v>
      </c>
    </row>
    <row r="18" spans="8:14" ht="16" x14ac:dyDescent="0.2">
      <c r="H18" s="28" t="s">
        <v>104</v>
      </c>
      <c r="I18" s="14">
        <v>700</v>
      </c>
      <c r="J18" s="14">
        <v>600</v>
      </c>
      <c r="K18" s="14">
        <v>2</v>
      </c>
      <c r="L18" s="14">
        <f t="shared" si="0"/>
        <v>1200</v>
      </c>
      <c r="M18" s="14">
        <f t="shared" si="1"/>
        <v>1400</v>
      </c>
      <c r="N18" s="37">
        <f t="shared" si="2"/>
        <v>2600</v>
      </c>
    </row>
    <row r="19" spans="8:14" ht="16" x14ac:dyDescent="0.2">
      <c r="H19" s="72" t="s">
        <v>105</v>
      </c>
      <c r="I19" s="68">
        <v>1300</v>
      </c>
      <c r="J19" s="68">
        <v>80</v>
      </c>
      <c r="K19" s="68">
        <v>1</v>
      </c>
      <c r="L19" s="68">
        <f>K19*J19*25</f>
        <v>2000</v>
      </c>
      <c r="M19" s="68">
        <f t="shared" si="1"/>
        <v>1300</v>
      </c>
      <c r="N19" s="68">
        <f t="shared" si="2"/>
        <v>3300</v>
      </c>
    </row>
    <row r="20" spans="8:14" ht="16" x14ac:dyDescent="0.2">
      <c r="H20" s="28" t="s">
        <v>106</v>
      </c>
      <c r="I20" s="14">
        <v>700</v>
      </c>
      <c r="J20" s="14">
        <v>600</v>
      </c>
      <c r="K20" s="14">
        <v>2</v>
      </c>
      <c r="L20" s="14">
        <f t="shared" si="0"/>
        <v>1200</v>
      </c>
      <c r="M20" s="14">
        <f t="shared" si="1"/>
        <v>1400</v>
      </c>
      <c r="N20" s="37">
        <f t="shared" si="2"/>
        <v>2600</v>
      </c>
    </row>
    <row r="21" spans="8:14" ht="16" x14ac:dyDescent="0.2">
      <c r="H21" s="28" t="s">
        <v>107</v>
      </c>
      <c r="I21" s="14">
        <v>700</v>
      </c>
      <c r="J21" s="14">
        <v>500</v>
      </c>
      <c r="K21" s="14">
        <v>2</v>
      </c>
      <c r="L21" s="14">
        <f t="shared" si="0"/>
        <v>1000</v>
      </c>
      <c r="M21" s="14">
        <f t="shared" si="1"/>
        <v>1400</v>
      </c>
      <c r="N21" s="37">
        <f t="shared" si="2"/>
        <v>2400</v>
      </c>
    </row>
    <row r="22" spans="8:14" ht="16" x14ac:dyDescent="0.2">
      <c r="H22" s="28" t="s">
        <v>108</v>
      </c>
      <c r="I22" s="14">
        <v>700</v>
      </c>
      <c r="J22" s="14">
        <v>600</v>
      </c>
      <c r="K22" s="14">
        <v>2</v>
      </c>
      <c r="L22" s="14">
        <f t="shared" si="0"/>
        <v>1200</v>
      </c>
      <c r="M22" s="14">
        <f t="shared" si="1"/>
        <v>1400</v>
      </c>
      <c r="N22" s="37">
        <f t="shared" si="2"/>
        <v>2600</v>
      </c>
    </row>
    <row r="23" spans="8:14" ht="16" x14ac:dyDescent="0.2">
      <c r="H23" s="28" t="s">
        <v>109</v>
      </c>
      <c r="I23" s="14">
        <v>700</v>
      </c>
      <c r="J23" s="14">
        <v>400</v>
      </c>
      <c r="K23" s="14">
        <v>2</v>
      </c>
      <c r="L23" s="14">
        <f t="shared" si="0"/>
        <v>800</v>
      </c>
      <c r="M23" s="14">
        <f t="shared" si="1"/>
        <v>1400</v>
      </c>
      <c r="N23" s="37">
        <f t="shared" si="2"/>
        <v>2200</v>
      </c>
    </row>
    <row r="24" spans="8:14" ht="16" x14ac:dyDescent="0.2">
      <c r="H24" s="72" t="s">
        <v>110</v>
      </c>
      <c r="I24" s="68">
        <v>1300</v>
      </c>
      <c r="J24" s="68">
        <v>135</v>
      </c>
      <c r="K24" s="68">
        <v>1</v>
      </c>
      <c r="L24" s="68">
        <f>K24*J24*25</f>
        <v>3375</v>
      </c>
      <c r="M24" s="68">
        <f t="shared" si="1"/>
        <v>1300</v>
      </c>
      <c r="N24" s="68">
        <f t="shared" si="2"/>
        <v>4675</v>
      </c>
    </row>
    <row r="25" spans="8:14" ht="16" x14ac:dyDescent="0.2">
      <c r="H25" s="28" t="s">
        <v>111</v>
      </c>
      <c r="I25" s="14">
        <v>700</v>
      </c>
      <c r="J25" s="14">
        <v>1500</v>
      </c>
      <c r="K25" s="14">
        <v>2</v>
      </c>
      <c r="L25" s="14">
        <f t="shared" si="0"/>
        <v>3000</v>
      </c>
      <c r="M25" s="14">
        <f t="shared" si="1"/>
        <v>1400</v>
      </c>
      <c r="N25" s="37">
        <f t="shared" si="2"/>
        <v>4400</v>
      </c>
    </row>
    <row r="26" spans="8:14" ht="16" x14ac:dyDescent="0.2">
      <c r="H26" s="28" t="s">
        <v>112</v>
      </c>
      <c r="I26" s="14">
        <v>700</v>
      </c>
      <c r="J26" s="14">
        <v>1500</v>
      </c>
      <c r="K26" s="14">
        <v>2</v>
      </c>
      <c r="L26" s="14">
        <f t="shared" si="0"/>
        <v>3000</v>
      </c>
      <c r="M26" s="14">
        <f t="shared" si="1"/>
        <v>1400</v>
      </c>
      <c r="N26" s="37">
        <f t="shared" si="2"/>
        <v>4400</v>
      </c>
    </row>
    <row r="27" spans="8:14" ht="16" x14ac:dyDescent="0.2">
      <c r="H27" s="72" t="s">
        <v>113</v>
      </c>
      <c r="I27" s="68">
        <v>1300</v>
      </c>
      <c r="J27" s="68">
        <v>170</v>
      </c>
      <c r="K27" s="68">
        <v>1</v>
      </c>
      <c r="L27" s="68">
        <f>K27*J27*25</f>
        <v>4250</v>
      </c>
      <c r="M27" s="68">
        <f t="shared" si="1"/>
        <v>1300</v>
      </c>
      <c r="N27" s="68">
        <f t="shared" si="2"/>
        <v>5550</v>
      </c>
    </row>
    <row r="28" spans="8:14" ht="16" x14ac:dyDescent="0.2">
      <c r="H28" s="28" t="s">
        <v>114</v>
      </c>
      <c r="I28" s="14">
        <v>700</v>
      </c>
      <c r="J28" s="14">
        <v>700</v>
      </c>
      <c r="K28" s="14">
        <v>2</v>
      </c>
      <c r="L28" s="14">
        <f t="shared" si="0"/>
        <v>1400</v>
      </c>
      <c r="M28" s="14">
        <f t="shared" si="1"/>
        <v>1400</v>
      </c>
      <c r="N28" s="37">
        <f t="shared" si="2"/>
        <v>2800</v>
      </c>
    </row>
    <row r="29" spans="8:14" ht="16" x14ac:dyDescent="0.2">
      <c r="H29" s="28" t="s">
        <v>115</v>
      </c>
      <c r="I29" s="14">
        <v>700</v>
      </c>
      <c r="J29" s="14">
        <v>700</v>
      </c>
      <c r="K29" s="14">
        <v>2</v>
      </c>
      <c r="L29" s="14">
        <f t="shared" si="0"/>
        <v>1400</v>
      </c>
      <c r="M29" s="14">
        <f t="shared" si="1"/>
        <v>1400</v>
      </c>
      <c r="N29" s="37">
        <f t="shared" si="2"/>
        <v>2800</v>
      </c>
    </row>
    <row r="30" spans="8:14" ht="16" x14ac:dyDescent="0.2">
      <c r="H30" s="28" t="s">
        <v>116</v>
      </c>
      <c r="I30" s="14">
        <v>700</v>
      </c>
      <c r="J30" s="14">
        <v>1000</v>
      </c>
      <c r="K30" s="14">
        <v>2</v>
      </c>
      <c r="L30" s="14">
        <f t="shared" si="0"/>
        <v>2000</v>
      </c>
      <c r="M30" s="14">
        <f t="shared" si="1"/>
        <v>1400</v>
      </c>
      <c r="N30" s="37">
        <f t="shared" si="2"/>
        <v>3400</v>
      </c>
    </row>
    <row r="31" spans="8:14" ht="16" x14ac:dyDescent="0.2">
      <c r="H31" s="72" t="s">
        <v>117</v>
      </c>
      <c r="I31" s="68">
        <v>1300</v>
      </c>
      <c r="J31" s="68">
        <v>90</v>
      </c>
      <c r="K31" s="68">
        <v>1</v>
      </c>
      <c r="L31" s="68">
        <f>K31*J31*25</f>
        <v>2250</v>
      </c>
      <c r="M31" s="68">
        <f t="shared" si="1"/>
        <v>1300</v>
      </c>
      <c r="N31" s="68">
        <f t="shared" si="2"/>
        <v>3550</v>
      </c>
    </row>
    <row r="32" spans="8:14" ht="16" x14ac:dyDescent="0.2">
      <c r="H32" s="28" t="s">
        <v>118</v>
      </c>
      <c r="I32" s="14">
        <v>700</v>
      </c>
      <c r="J32" s="14">
        <v>1000</v>
      </c>
      <c r="K32" s="14">
        <v>2</v>
      </c>
      <c r="L32" s="14">
        <f t="shared" si="0"/>
        <v>2000</v>
      </c>
      <c r="M32" s="14">
        <f t="shared" si="1"/>
        <v>1400</v>
      </c>
      <c r="N32" s="37">
        <f t="shared" si="2"/>
        <v>3400</v>
      </c>
    </row>
    <row r="33" spans="8:14" ht="16" x14ac:dyDescent="0.2">
      <c r="H33" s="28" t="s">
        <v>119</v>
      </c>
      <c r="I33" s="14">
        <v>700</v>
      </c>
      <c r="J33" s="14">
        <v>600</v>
      </c>
      <c r="K33" s="14">
        <v>2</v>
      </c>
      <c r="L33" s="14">
        <f t="shared" si="0"/>
        <v>1200</v>
      </c>
      <c r="M33" s="14">
        <f t="shared" si="1"/>
        <v>1400</v>
      </c>
      <c r="N33" s="37">
        <f t="shared" si="2"/>
        <v>2600</v>
      </c>
    </row>
    <row r="34" spans="8:14" ht="16" x14ac:dyDescent="0.2">
      <c r="H34" s="28" t="s">
        <v>120</v>
      </c>
      <c r="I34" s="14">
        <v>700</v>
      </c>
      <c r="J34" s="14">
        <v>1200</v>
      </c>
      <c r="K34" s="14">
        <v>2</v>
      </c>
      <c r="L34" s="14">
        <f t="shared" si="0"/>
        <v>2400</v>
      </c>
      <c r="M34" s="14">
        <f t="shared" si="1"/>
        <v>1400</v>
      </c>
      <c r="N34" s="37">
        <f t="shared" si="2"/>
        <v>3800</v>
      </c>
    </row>
    <row r="35" spans="8:14" ht="16" x14ac:dyDescent="0.2">
      <c r="H35" s="28" t="s">
        <v>121</v>
      </c>
      <c r="I35" s="14">
        <v>700</v>
      </c>
      <c r="J35" s="14">
        <v>500</v>
      </c>
      <c r="K35" s="14">
        <v>2</v>
      </c>
      <c r="L35" s="14">
        <f t="shared" si="0"/>
        <v>1000</v>
      </c>
      <c r="M35" s="14">
        <f t="shared" si="1"/>
        <v>1400</v>
      </c>
      <c r="N35" s="37">
        <f t="shared" si="2"/>
        <v>2400</v>
      </c>
    </row>
    <row r="36" spans="8:14" ht="16" x14ac:dyDescent="0.2">
      <c r="H36" s="72" t="s">
        <v>122</v>
      </c>
      <c r="I36" s="68">
        <v>1300</v>
      </c>
      <c r="J36" s="68">
        <v>140</v>
      </c>
      <c r="K36" s="68">
        <v>1</v>
      </c>
      <c r="L36" s="68">
        <f>K36*J36*25</f>
        <v>3500</v>
      </c>
      <c r="M36" s="68">
        <f t="shared" si="1"/>
        <v>1300</v>
      </c>
      <c r="N36" s="68">
        <f t="shared" si="2"/>
        <v>4800</v>
      </c>
    </row>
    <row r="37" spans="8:14" ht="16" x14ac:dyDescent="0.2">
      <c r="H37" s="28" t="s">
        <v>123</v>
      </c>
      <c r="I37" s="14">
        <v>700</v>
      </c>
      <c r="J37" s="14">
        <v>600</v>
      </c>
      <c r="K37" s="14">
        <v>2</v>
      </c>
      <c r="L37" s="14">
        <f t="shared" si="0"/>
        <v>1200</v>
      </c>
      <c r="M37" s="14">
        <f t="shared" si="1"/>
        <v>1400</v>
      </c>
      <c r="N37" s="37">
        <f t="shared" si="2"/>
        <v>2600</v>
      </c>
    </row>
    <row r="38" spans="8:14" ht="16" x14ac:dyDescent="0.2">
      <c r="H38" s="28" t="s">
        <v>124</v>
      </c>
      <c r="I38" s="14">
        <v>700</v>
      </c>
      <c r="J38" s="14">
        <v>600</v>
      </c>
      <c r="K38" s="14">
        <v>2</v>
      </c>
      <c r="L38" s="14">
        <f t="shared" si="0"/>
        <v>1200</v>
      </c>
      <c r="M38" s="14">
        <f t="shared" si="1"/>
        <v>1400</v>
      </c>
      <c r="N38" s="37">
        <f t="shared" si="2"/>
        <v>2600</v>
      </c>
    </row>
    <row r="39" spans="8:14" ht="16" x14ac:dyDescent="0.2">
      <c r="H39" s="28" t="s">
        <v>125</v>
      </c>
      <c r="I39" s="14">
        <v>700</v>
      </c>
      <c r="J39" s="14">
        <v>600</v>
      </c>
      <c r="K39" s="14">
        <v>2</v>
      </c>
      <c r="L39" s="14">
        <f t="shared" si="0"/>
        <v>1200</v>
      </c>
      <c r="M39" s="14">
        <f t="shared" si="1"/>
        <v>1400</v>
      </c>
      <c r="N39" s="37">
        <f t="shared" si="2"/>
        <v>2600</v>
      </c>
    </row>
    <row r="40" spans="8:14" ht="16" x14ac:dyDescent="0.2">
      <c r="H40" s="28" t="s">
        <v>126</v>
      </c>
      <c r="I40" s="14">
        <v>700</v>
      </c>
      <c r="J40" s="14">
        <v>700</v>
      </c>
      <c r="K40" s="14">
        <v>2</v>
      </c>
      <c r="L40" s="14">
        <f t="shared" si="0"/>
        <v>1400</v>
      </c>
      <c r="M40" s="14">
        <f t="shared" si="1"/>
        <v>1400</v>
      </c>
      <c r="N40" s="37">
        <f t="shared" si="2"/>
        <v>2800</v>
      </c>
    </row>
    <row r="41" spans="8:14" ht="16" x14ac:dyDescent="0.2">
      <c r="H41" s="28" t="s">
        <v>127</v>
      </c>
      <c r="I41" s="14">
        <v>700</v>
      </c>
      <c r="J41" s="14">
        <v>800</v>
      </c>
      <c r="K41" s="14">
        <v>2</v>
      </c>
      <c r="L41" s="14">
        <f t="shared" si="0"/>
        <v>1600</v>
      </c>
      <c r="M41" s="14">
        <f t="shared" si="1"/>
        <v>1400</v>
      </c>
      <c r="N41" s="37">
        <f t="shared" si="2"/>
        <v>3000</v>
      </c>
    </row>
    <row r="42" spans="8:14" x14ac:dyDescent="0.2">
      <c r="H42" s="13"/>
      <c r="I42" s="14"/>
      <c r="J42" s="14"/>
      <c r="K42" s="14"/>
      <c r="L42" s="9">
        <f t="shared" si="0"/>
        <v>0</v>
      </c>
      <c r="M42" s="37"/>
      <c r="N42" s="9"/>
    </row>
    <row r="43" spans="8:14" ht="16" x14ac:dyDescent="0.2">
      <c r="H43" s="11" t="s">
        <v>14</v>
      </c>
      <c r="I43" s="9">
        <f>SUM(I2:I42)</f>
        <v>31900</v>
      </c>
      <c r="J43" s="9">
        <f>SUM(J2:J42)</f>
        <v>22085</v>
      </c>
      <c r="K43" s="9">
        <f>SUM(K2:K42)</f>
        <v>73</v>
      </c>
      <c r="L43" s="9">
        <f>SUM(L2:L42)</f>
        <v>62225</v>
      </c>
      <c r="M43" s="37"/>
      <c r="N43" s="9">
        <f>SUM(N2:N42)</f>
        <v>116925</v>
      </c>
    </row>
  </sheetData>
  <mergeCells count="4">
    <mergeCell ref="B1:F1"/>
    <mergeCell ref="B2:F2"/>
    <mergeCell ref="P5:S5"/>
    <mergeCell ref="B13:E13"/>
  </mergeCells>
  <pageMargins left="0.7" right="0.7" top="0.75" bottom="0.7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F4C3D1-30F2-4FF2-88C4-C5C6AF628F30}">
  <dimension ref="B1:S54"/>
  <sheetViews>
    <sheetView topLeftCell="E1" workbookViewId="0">
      <selection activeCell="R15" sqref="R15"/>
    </sheetView>
  </sheetViews>
  <sheetFormatPr baseColWidth="10" defaultColWidth="9.1640625" defaultRowHeight="15" x14ac:dyDescent="0.2"/>
  <cols>
    <col min="1" max="1" width="9.1640625" style="27"/>
    <col min="2" max="2" width="20.83203125" style="27" bestFit="1" customWidth="1"/>
    <col min="3" max="7" width="9.1640625" style="27"/>
    <col min="8" max="8" width="23.1640625" style="22" customWidth="1"/>
    <col min="9" max="13" width="11.5" style="12" customWidth="1"/>
    <col min="14" max="14" width="11.5" style="8" customWidth="1"/>
    <col min="15" max="15" width="9.1640625" style="27"/>
    <col min="16" max="16" width="21.1640625" style="27" bestFit="1" customWidth="1"/>
    <col min="17" max="17" width="11.5" style="27" bestFit="1" customWidth="1"/>
    <col min="18" max="16384" width="9.1640625" style="27"/>
  </cols>
  <sheetData>
    <row r="1" spans="2:19" ht="32" x14ac:dyDescent="0.2">
      <c r="B1" s="92" t="s">
        <v>0</v>
      </c>
      <c r="C1" s="92"/>
      <c r="D1" s="92"/>
      <c r="E1" s="92"/>
      <c r="F1" s="92"/>
      <c r="G1" s="2"/>
      <c r="H1" s="40" t="s">
        <v>68</v>
      </c>
      <c r="I1" s="40" t="s">
        <v>39</v>
      </c>
      <c r="J1" s="40" t="s">
        <v>40</v>
      </c>
      <c r="K1" s="40" t="s">
        <v>65</v>
      </c>
      <c r="L1" s="40" t="s">
        <v>66</v>
      </c>
      <c r="M1" s="40" t="s">
        <v>299</v>
      </c>
      <c r="N1" s="40" t="s">
        <v>67</v>
      </c>
    </row>
    <row r="2" spans="2:19" ht="16" x14ac:dyDescent="0.2">
      <c r="B2" s="92" t="s">
        <v>342</v>
      </c>
      <c r="C2" s="92"/>
      <c r="D2" s="92"/>
      <c r="E2" s="92"/>
      <c r="F2" s="92"/>
      <c r="G2" s="2"/>
      <c r="H2" s="28" t="s">
        <v>343</v>
      </c>
      <c r="I2" s="14">
        <v>400</v>
      </c>
      <c r="J2" s="14">
        <v>100</v>
      </c>
      <c r="K2" s="14">
        <v>2</v>
      </c>
      <c r="L2" s="14">
        <f>J2*K2</f>
        <v>200</v>
      </c>
      <c r="M2" s="14">
        <f>I2*K2</f>
        <v>800</v>
      </c>
      <c r="N2" s="40">
        <f>M2+L2</f>
        <v>1000</v>
      </c>
    </row>
    <row r="3" spans="2:19" ht="16" x14ac:dyDescent="0.2">
      <c r="B3" s="41" t="s">
        <v>2</v>
      </c>
      <c r="C3" s="41" t="s">
        <v>3</v>
      </c>
      <c r="D3" s="41" t="s">
        <v>4</v>
      </c>
      <c r="E3" s="41" t="s">
        <v>5</v>
      </c>
      <c r="F3" s="41" t="s">
        <v>6</v>
      </c>
      <c r="G3" s="2"/>
      <c r="H3" s="28" t="s">
        <v>344</v>
      </c>
      <c r="I3" s="14">
        <v>700</v>
      </c>
      <c r="J3" s="14">
        <v>200</v>
      </c>
      <c r="K3" s="14">
        <v>2</v>
      </c>
      <c r="L3" s="14">
        <f t="shared" ref="L3:L11" si="0">J3*K3</f>
        <v>400</v>
      </c>
      <c r="M3" s="14">
        <f t="shared" ref="M3:M11" si="1">I3*K3</f>
        <v>1400</v>
      </c>
      <c r="N3" s="40">
        <f t="shared" ref="N3:N11" si="2">M3+L3</f>
        <v>1800</v>
      </c>
    </row>
    <row r="4" spans="2:19" ht="16" x14ac:dyDescent="0.2">
      <c r="B4" s="3" t="s">
        <v>7</v>
      </c>
      <c r="C4" s="4">
        <v>1000</v>
      </c>
      <c r="D4" s="4">
        <v>3</v>
      </c>
      <c r="E4" s="4">
        <v>3</v>
      </c>
      <c r="F4" s="4">
        <f>C4*D4*E4</f>
        <v>9000</v>
      </c>
      <c r="G4" s="5"/>
      <c r="H4" s="28" t="s">
        <v>345</v>
      </c>
      <c r="I4" s="14">
        <v>700</v>
      </c>
      <c r="J4" s="14">
        <v>200</v>
      </c>
      <c r="K4" s="14">
        <v>2</v>
      </c>
      <c r="L4" s="14">
        <f t="shared" si="0"/>
        <v>400</v>
      </c>
      <c r="M4" s="14">
        <f t="shared" si="1"/>
        <v>1400</v>
      </c>
      <c r="N4" s="40">
        <f t="shared" si="2"/>
        <v>1800</v>
      </c>
    </row>
    <row r="5" spans="2:19" ht="16" x14ac:dyDescent="0.2">
      <c r="B5" s="3" t="s">
        <v>8</v>
      </c>
      <c r="C5" s="4">
        <v>2500</v>
      </c>
      <c r="D5" s="4">
        <v>1</v>
      </c>
      <c r="E5" s="4">
        <v>1</v>
      </c>
      <c r="F5" s="4">
        <f t="shared" ref="F5:F7" si="3">C5*D5*E5</f>
        <v>2500</v>
      </c>
      <c r="G5" s="5"/>
      <c r="H5" s="28" t="s">
        <v>346</v>
      </c>
      <c r="I5" s="14">
        <v>400</v>
      </c>
      <c r="J5" s="14">
        <v>100</v>
      </c>
      <c r="K5" s="14">
        <v>2</v>
      </c>
      <c r="L5" s="14">
        <f t="shared" si="0"/>
        <v>200</v>
      </c>
      <c r="M5" s="14">
        <f t="shared" si="1"/>
        <v>800</v>
      </c>
      <c r="N5" s="40">
        <f t="shared" si="2"/>
        <v>1000</v>
      </c>
      <c r="P5" s="92" t="s">
        <v>84</v>
      </c>
      <c r="Q5" s="92"/>
      <c r="R5" s="92"/>
      <c r="S5" s="92"/>
    </row>
    <row r="6" spans="2:19" ht="16" x14ac:dyDescent="0.2">
      <c r="B6" s="3" t="s">
        <v>9</v>
      </c>
      <c r="C6" s="4">
        <v>2000</v>
      </c>
      <c r="D6" s="4">
        <v>1</v>
      </c>
      <c r="E6" s="4">
        <v>1</v>
      </c>
      <c r="F6" s="4">
        <f t="shared" si="3"/>
        <v>2000</v>
      </c>
      <c r="G6" s="5"/>
      <c r="H6" s="28" t="s">
        <v>347</v>
      </c>
      <c r="I6" s="14">
        <v>700</v>
      </c>
      <c r="J6" s="14">
        <v>200</v>
      </c>
      <c r="K6" s="14">
        <v>2</v>
      </c>
      <c r="L6" s="14">
        <f t="shared" si="0"/>
        <v>400</v>
      </c>
      <c r="M6" s="14">
        <f t="shared" si="1"/>
        <v>1400</v>
      </c>
      <c r="N6" s="40">
        <f t="shared" si="2"/>
        <v>1800</v>
      </c>
      <c r="P6" s="55"/>
      <c r="Q6" s="41" t="s">
        <v>393</v>
      </c>
      <c r="R6" s="41" t="s">
        <v>394</v>
      </c>
      <c r="S6" s="41" t="s">
        <v>6</v>
      </c>
    </row>
    <row r="7" spans="2:19" ht="16" x14ac:dyDescent="0.2">
      <c r="B7" s="3" t="s">
        <v>10</v>
      </c>
      <c r="C7" s="4">
        <v>1500</v>
      </c>
      <c r="D7" s="4">
        <v>3</v>
      </c>
      <c r="E7" s="4">
        <v>4</v>
      </c>
      <c r="F7" s="4">
        <f t="shared" si="3"/>
        <v>18000</v>
      </c>
      <c r="G7" s="5"/>
      <c r="H7" s="28" t="s">
        <v>348</v>
      </c>
      <c r="I7" s="14">
        <v>700</v>
      </c>
      <c r="J7" s="14">
        <v>200</v>
      </c>
      <c r="K7" s="14">
        <v>2</v>
      </c>
      <c r="L7" s="14">
        <f t="shared" si="0"/>
        <v>400</v>
      </c>
      <c r="M7" s="14">
        <f t="shared" si="1"/>
        <v>1400</v>
      </c>
      <c r="N7" s="40">
        <f t="shared" si="2"/>
        <v>1800</v>
      </c>
      <c r="P7" s="55" t="s">
        <v>157</v>
      </c>
      <c r="Q7" s="56"/>
      <c r="R7" s="56"/>
      <c r="S7" s="56">
        <f>Q7*R7</f>
        <v>0</v>
      </c>
    </row>
    <row r="8" spans="2:19" ht="16" x14ac:dyDescent="0.2">
      <c r="B8" s="3" t="s">
        <v>63</v>
      </c>
      <c r="C8" s="4"/>
      <c r="D8" s="4"/>
      <c r="E8" s="4"/>
      <c r="F8" s="4">
        <f>N54</f>
        <v>166420</v>
      </c>
      <c r="G8" s="5"/>
      <c r="H8" s="28" t="s">
        <v>349</v>
      </c>
      <c r="I8" s="14">
        <v>400</v>
      </c>
      <c r="J8" s="14">
        <v>100</v>
      </c>
      <c r="K8" s="14">
        <v>2</v>
      </c>
      <c r="L8" s="14">
        <f t="shared" si="0"/>
        <v>200</v>
      </c>
      <c r="M8" s="14">
        <f t="shared" si="1"/>
        <v>800</v>
      </c>
      <c r="N8" s="40">
        <f t="shared" si="2"/>
        <v>1000</v>
      </c>
      <c r="P8" s="59" t="s">
        <v>395</v>
      </c>
      <c r="Q8" s="56"/>
      <c r="R8" s="56"/>
      <c r="S8" s="56"/>
    </row>
    <row r="9" spans="2:19" ht="16" x14ac:dyDescent="0.2">
      <c r="B9" s="3" t="s">
        <v>11</v>
      </c>
      <c r="C9" s="4">
        <v>250</v>
      </c>
      <c r="D9" s="4">
        <v>1</v>
      </c>
      <c r="E9" s="4">
        <v>100</v>
      </c>
      <c r="F9" s="4">
        <f>C9*D9*E9</f>
        <v>25000</v>
      </c>
      <c r="G9" s="5"/>
      <c r="H9" s="13" t="s">
        <v>384</v>
      </c>
      <c r="I9" s="14">
        <v>400</v>
      </c>
      <c r="J9" s="14">
        <v>100</v>
      </c>
      <c r="K9" s="14">
        <v>1</v>
      </c>
      <c r="L9" s="14">
        <f t="shared" si="0"/>
        <v>100</v>
      </c>
      <c r="M9" s="14">
        <f t="shared" si="1"/>
        <v>400</v>
      </c>
      <c r="N9" s="40">
        <f t="shared" si="2"/>
        <v>500</v>
      </c>
      <c r="P9" s="55" t="s">
        <v>396</v>
      </c>
      <c r="Q9" s="56"/>
      <c r="R9" s="56"/>
      <c r="S9" s="56">
        <f>Q9*R9</f>
        <v>0</v>
      </c>
    </row>
    <row r="10" spans="2:19" ht="16" x14ac:dyDescent="0.2">
      <c r="B10" s="3" t="s">
        <v>12</v>
      </c>
      <c r="C10" s="4">
        <v>100</v>
      </c>
      <c r="D10" s="4"/>
      <c r="E10" s="4">
        <v>90</v>
      </c>
      <c r="F10" s="4">
        <f>C10*E10</f>
        <v>9000</v>
      </c>
      <c r="G10" s="5"/>
      <c r="H10" s="13" t="s">
        <v>385</v>
      </c>
      <c r="I10" s="14">
        <v>400</v>
      </c>
      <c r="J10" s="14">
        <v>100</v>
      </c>
      <c r="K10" s="14">
        <v>1</v>
      </c>
      <c r="L10" s="14">
        <f t="shared" si="0"/>
        <v>100</v>
      </c>
      <c r="M10" s="14">
        <f t="shared" si="1"/>
        <v>400</v>
      </c>
      <c r="N10" s="40">
        <f t="shared" si="2"/>
        <v>500</v>
      </c>
      <c r="P10" s="59" t="s">
        <v>397</v>
      </c>
      <c r="Q10" s="56"/>
      <c r="R10" s="56"/>
      <c r="S10" s="56"/>
    </row>
    <row r="11" spans="2:19" ht="16" x14ac:dyDescent="0.2">
      <c r="B11" s="3" t="s">
        <v>82</v>
      </c>
      <c r="C11" s="4"/>
      <c r="D11" s="4"/>
      <c r="E11" s="4"/>
      <c r="F11" s="4">
        <v>0</v>
      </c>
      <c r="G11" s="5"/>
      <c r="H11" s="13" t="s">
        <v>386</v>
      </c>
      <c r="I11" s="14">
        <v>400</v>
      </c>
      <c r="J11" s="14">
        <v>100</v>
      </c>
      <c r="K11" s="14">
        <v>1</v>
      </c>
      <c r="L11" s="14">
        <f t="shared" si="0"/>
        <v>100</v>
      </c>
      <c r="M11" s="14">
        <f t="shared" si="1"/>
        <v>400</v>
      </c>
      <c r="N11" s="40">
        <f t="shared" si="2"/>
        <v>500</v>
      </c>
      <c r="P11" s="55" t="s">
        <v>398</v>
      </c>
      <c r="Q11" s="56"/>
      <c r="R11" s="56"/>
      <c r="S11" s="56">
        <f>Q11*R11</f>
        <v>0</v>
      </c>
    </row>
    <row r="12" spans="2:19" ht="16" x14ac:dyDescent="0.2">
      <c r="B12" s="3" t="s">
        <v>13</v>
      </c>
      <c r="C12" s="4"/>
      <c r="D12" s="4"/>
      <c r="E12" s="4"/>
      <c r="F12" s="4">
        <v>5500</v>
      </c>
      <c r="G12" s="5"/>
      <c r="H12" s="72" t="s">
        <v>350</v>
      </c>
      <c r="I12" s="68">
        <v>1300</v>
      </c>
      <c r="J12" s="68">
        <v>188</v>
      </c>
      <c r="K12" s="68">
        <v>1</v>
      </c>
      <c r="L12" s="68">
        <f>J12*25</f>
        <v>4700</v>
      </c>
      <c r="M12" s="68">
        <f t="shared" ref="M12:M21" si="4">I12*K12</f>
        <v>1300</v>
      </c>
      <c r="N12" s="68">
        <f t="shared" ref="N12:N21" si="5">M12+L12</f>
        <v>6000</v>
      </c>
      <c r="P12" s="59" t="s">
        <v>399</v>
      </c>
      <c r="Q12" s="57"/>
      <c r="R12" s="57"/>
      <c r="S12" s="58"/>
    </row>
    <row r="13" spans="2:19" ht="16" x14ac:dyDescent="0.2">
      <c r="B13" s="92" t="s">
        <v>14</v>
      </c>
      <c r="C13" s="92"/>
      <c r="D13" s="92"/>
      <c r="E13" s="92"/>
      <c r="F13" s="41">
        <f>SUM(F4:F12)</f>
        <v>237420</v>
      </c>
      <c r="G13" s="5"/>
      <c r="H13" s="28" t="s">
        <v>351</v>
      </c>
      <c r="I13" s="14">
        <v>700</v>
      </c>
      <c r="J13" s="14">
        <v>700</v>
      </c>
      <c r="K13" s="14">
        <v>2</v>
      </c>
      <c r="L13" s="14">
        <f t="shared" ref="L13:L36" si="6">J13*K13</f>
        <v>1400</v>
      </c>
      <c r="M13" s="14">
        <f t="shared" si="4"/>
        <v>1400</v>
      </c>
      <c r="N13" s="40">
        <f t="shared" si="5"/>
        <v>2800</v>
      </c>
      <c r="P13" s="55" t="s">
        <v>400</v>
      </c>
      <c r="Q13" s="58"/>
      <c r="R13" s="58"/>
      <c r="S13" s="58">
        <f>R13*Q13</f>
        <v>0</v>
      </c>
    </row>
    <row r="14" spans="2:19" ht="16" x14ac:dyDescent="0.2">
      <c r="G14" s="2"/>
      <c r="H14" s="28" t="s">
        <v>352</v>
      </c>
      <c r="I14" s="14">
        <v>700</v>
      </c>
      <c r="J14" s="14">
        <v>700</v>
      </c>
      <c r="K14" s="14">
        <v>2</v>
      </c>
      <c r="L14" s="14">
        <f t="shared" si="6"/>
        <v>1400</v>
      </c>
      <c r="M14" s="14">
        <f t="shared" si="4"/>
        <v>1400</v>
      </c>
      <c r="N14" s="40">
        <f t="shared" si="5"/>
        <v>2800</v>
      </c>
      <c r="P14" s="92" t="s">
        <v>14</v>
      </c>
      <c r="Q14" s="92"/>
      <c r="R14" s="92"/>
      <c r="S14" s="43">
        <f>SUM(S7:S13)</f>
        <v>0</v>
      </c>
    </row>
    <row r="15" spans="2:19" ht="16" x14ac:dyDescent="0.2">
      <c r="H15" s="28" t="s">
        <v>353</v>
      </c>
      <c r="I15" s="14">
        <v>700</v>
      </c>
      <c r="J15" s="14">
        <v>700</v>
      </c>
      <c r="K15" s="14">
        <v>2</v>
      </c>
      <c r="L15" s="14">
        <f t="shared" si="6"/>
        <v>1400</v>
      </c>
      <c r="M15" s="14">
        <f t="shared" si="4"/>
        <v>1400</v>
      </c>
      <c r="N15" s="40">
        <f t="shared" si="5"/>
        <v>2800</v>
      </c>
      <c r="P15" s="60"/>
      <c r="Q15" s="61"/>
      <c r="R15" s="61"/>
      <c r="S15" s="61"/>
    </row>
    <row r="16" spans="2:19" ht="16" x14ac:dyDescent="0.2">
      <c r="H16" s="28" t="s">
        <v>354</v>
      </c>
      <c r="I16" s="14">
        <v>700</v>
      </c>
      <c r="J16" s="14">
        <v>1000</v>
      </c>
      <c r="K16" s="14">
        <v>2</v>
      </c>
      <c r="L16" s="14">
        <f t="shared" si="6"/>
        <v>2000</v>
      </c>
      <c r="M16" s="14">
        <f t="shared" si="4"/>
        <v>1400</v>
      </c>
      <c r="N16" s="40">
        <f t="shared" si="5"/>
        <v>3400</v>
      </c>
      <c r="P16" s="62"/>
      <c r="Q16" s="62"/>
      <c r="R16" s="62"/>
      <c r="S16" s="62"/>
    </row>
    <row r="17" spans="8:19" ht="16" x14ac:dyDescent="0.2">
      <c r="H17" s="28" t="s">
        <v>355</v>
      </c>
      <c r="I17" s="14">
        <v>700</v>
      </c>
      <c r="J17" s="14">
        <v>900</v>
      </c>
      <c r="K17" s="14">
        <v>2</v>
      </c>
      <c r="L17" s="14">
        <f t="shared" si="6"/>
        <v>1800</v>
      </c>
      <c r="M17" s="14">
        <f t="shared" si="4"/>
        <v>1400</v>
      </c>
      <c r="N17" s="40">
        <f t="shared" si="5"/>
        <v>3200</v>
      </c>
      <c r="P17" s="63"/>
      <c r="Q17" s="63"/>
      <c r="R17" s="63"/>
      <c r="S17" s="2"/>
    </row>
    <row r="18" spans="8:19" ht="16" x14ac:dyDescent="0.2">
      <c r="H18" s="28" t="s">
        <v>356</v>
      </c>
      <c r="I18" s="14">
        <v>700</v>
      </c>
      <c r="J18" s="14">
        <v>1100</v>
      </c>
      <c r="K18" s="14">
        <v>2</v>
      </c>
      <c r="L18" s="14">
        <f t="shared" si="6"/>
        <v>2200</v>
      </c>
      <c r="M18" s="14">
        <f t="shared" si="4"/>
        <v>1400</v>
      </c>
      <c r="N18" s="40">
        <f t="shared" si="5"/>
        <v>3600</v>
      </c>
      <c r="P18" s="62"/>
      <c r="Q18" s="62"/>
      <c r="R18" s="62"/>
      <c r="S18" s="62"/>
    </row>
    <row r="19" spans="8:19" ht="16" x14ac:dyDescent="0.2">
      <c r="H19" s="28" t="s">
        <v>357</v>
      </c>
      <c r="I19" s="14">
        <v>700</v>
      </c>
      <c r="J19" s="14">
        <v>1300</v>
      </c>
      <c r="K19" s="14">
        <v>2</v>
      </c>
      <c r="L19" s="14">
        <f t="shared" si="6"/>
        <v>2600</v>
      </c>
      <c r="M19" s="14">
        <f t="shared" si="4"/>
        <v>1400</v>
      </c>
      <c r="N19" s="40">
        <f t="shared" si="5"/>
        <v>4000</v>
      </c>
    </row>
    <row r="20" spans="8:19" ht="16" x14ac:dyDescent="0.2">
      <c r="H20" s="28" t="s">
        <v>392</v>
      </c>
      <c r="I20" s="14">
        <v>700</v>
      </c>
      <c r="J20" s="14">
        <v>700</v>
      </c>
      <c r="K20" s="14">
        <v>1</v>
      </c>
      <c r="L20" s="14">
        <f t="shared" si="6"/>
        <v>700</v>
      </c>
      <c r="M20" s="14">
        <f t="shared" si="4"/>
        <v>700</v>
      </c>
      <c r="N20" s="42">
        <f t="shared" si="5"/>
        <v>1400</v>
      </c>
    </row>
    <row r="21" spans="8:19" ht="16" x14ac:dyDescent="0.2">
      <c r="H21" s="28" t="s">
        <v>391</v>
      </c>
      <c r="I21" s="14">
        <v>700</v>
      </c>
      <c r="J21" s="14">
        <v>1400</v>
      </c>
      <c r="K21" s="14">
        <v>1</v>
      </c>
      <c r="L21" s="14">
        <f t="shared" si="6"/>
        <v>1400</v>
      </c>
      <c r="M21" s="14">
        <f t="shared" si="4"/>
        <v>700</v>
      </c>
      <c r="N21" s="42">
        <f t="shared" si="5"/>
        <v>2100</v>
      </c>
    </row>
    <row r="22" spans="8:19" ht="16" x14ac:dyDescent="0.2">
      <c r="H22" s="72" t="s">
        <v>358</v>
      </c>
      <c r="I22" s="68">
        <v>1300</v>
      </c>
      <c r="J22" s="68">
        <v>170</v>
      </c>
      <c r="K22" s="68">
        <v>1</v>
      </c>
      <c r="L22" s="68">
        <f>J22*25</f>
        <v>4250</v>
      </c>
      <c r="M22" s="68">
        <f t="shared" ref="M22:M36" si="7">I22*K22</f>
        <v>1300</v>
      </c>
      <c r="N22" s="68">
        <f t="shared" ref="N22:N36" si="8">M22+L22</f>
        <v>5550</v>
      </c>
    </row>
    <row r="23" spans="8:19" ht="16" x14ac:dyDescent="0.2">
      <c r="H23" s="28" t="s">
        <v>323</v>
      </c>
      <c r="I23" s="14">
        <v>700</v>
      </c>
      <c r="J23" s="14">
        <v>700</v>
      </c>
      <c r="K23" s="14">
        <v>2</v>
      </c>
      <c r="L23" s="14">
        <f t="shared" si="6"/>
        <v>1400</v>
      </c>
      <c r="M23" s="14">
        <f t="shared" si="7"/>
        <v>1400</v>
      </c>
      <c r="N23" s="40">
        <f t="shared" si="8"/>
        <v>2800</v>
      </c>
    </row>
    <row r="24" spans="8:19" ht="16" x14ac:dyDescent="0.2">
      <c r="H24" s="28" t="s">
        <v>359</v>
      </c>
      <c r="I24" s="14">
        <v>700</v>
      </c>
      <c r="J24" s="14">
        <v>660</v>
      </c>
      <c r="K24" s="14">
        <v>2</v>
      </c>
      <c r="L24" s="14">
        <f t="shared" si="6"/>
        <v>1320</v>
      </c>
      <c r="M24" s="14">
        <f t="shared" si="7"/>
        <v>1400</v>
      </c>
      <c r="N24" s="40">
        <f t="shared" si="8"/>
        <v>2720</v>
      </c>
    </row>
    <row r="25" spans="8:19" ht="16" x14ac:dyDescent="0.2">
      <c r="H25" s="72" t="s">
        <v>360</v>
      </c>
      <c r="I25" s="68">
        <v>1300</v>
      </c>
      <c r="J25" s="68">
        <v>192</v>
      </c>
      <c r="K25" s="68">
        <v>1</v>
      </c>
      <c r="L25" s="68">
        <f>J25*25</f>
        <v>4800</v>
      </c>
      <c r="M25" s="68">
        <f t="shared" si="7"/>
        <v>1300</v>
      </c>
      <c r="N25" s="68">
        <f t="shared" si="8"/>
        <v>6100</v>
      </c>
    </row>
    <row r="26" spans="8:19" ht="16" x14ac:dyDescent="0.2">
      <c r="H26" s="28" t="s">
        <v>361</v>
      </c>
      <c r="I26" s="14">
        <v>700</v>
      </c>
      <c r="J26" s="14">
        <v>800</v>
      </c>
      <c r="K26" s="14">
        <v>2</v>
      </c>
      <c r="L26" s="14">
        <f t="shared" si="6"/>
        <v>1600</v>
      </c>
      <c r="M26" s="14">
        <f t="shared" si="7"/>
        <v>1400</v>
      </c>
      <c r="N26" s="40">
        <f t="shared" si="8"/>
        <v>3000</v>
      </c>
    </row>
    <row r="27" spans="8:19" ht="16" x14ac:dyDescent="0.2">
      <c r="H27" s="28" t="s">
        <v>362</v>
      </c>
      <c r="I27" s="14">
        <v>700</v>
      </c>
      <c r="J27" s="14">
        <v>700</v>
      </c>
      <c r="K27" s="14">
        <v>2</v>
      </c>
      <c r="L27" s="14">
        <f t="shared" si="6"/>
        <v>1400</v>
      </c>
      <c r="M27" s="14">
        <f t="shared" si="7"/>
        <v>1400</v>
      </c>
      <c r="N27" s="40">
        <f t="shared" si="8"/>
        <v>2800</v>
      </c>
    </row>
    <row r="28" spans="8:19" ht="16" x14ac:dyDescent="0.2">
      <c r="H28" s="28" t="s">
        <v>363</v>
      </c>
      <c r="I28" s="14">
        <v>700</v>
      </c>
      <c r="J28" s="14">
        <v>820</v>
      </c>
      <c r="K28" s="14">
        <v>2</v>
      </c>
      <c r="L28" s="14">
        <f t="shared" si="6"/>
        <v>1640</v>
      </c>
      <c r="M28" s="14">
        <f t="shared" si="7"/>
        <v>1400</v>
      </c>
      <c r="N28" s="40">
        <f t="shared" si="8"/>
        <v>3040</v>
      </c>
    </row>
    <row r="29" spans="8:19" ht="16" x14ac:dyDescent="0.2">
      <c r="H29" s="72" t="s">
        <v>364</v>
      </c>
      <c r="I29" s="68">
        <v>1300</v>
      </c>
      <c r="J29" s="68">
        <v>252</v>
      </c>
      <c r="K29" s="68">
        <v>1</v>
      </c>
      <c r="L29" s="68">
        <f>J29*25</f>
        <v>6300</v>
      </c>
      <c r="M29" s="68">
        <f t="shared" si="7"/>
        <v>1300</v>
      </c>
      <c r="N29" s="68">
        <f t="shared" si="8"/>
        <v>7600</v>
      </c>
    </row>
    <row r="30" spans="8:19" ht="16" x14ac:dyDescent="0.2">
      <c r="H30" s="28" t="s">
        <v>365</v>
      </c>
      <c r="I30" s="14">
        <v>700</v>
      </c>
      <c r="J30" s="14">
        <v>1600</v>
      </c>
      <c r="K30" s="14">
        <v>2</v>
      </c>
      <c r="L30" s="14">
        <f t="shared" si="6"/>
        <v>3200</v>
      </c>
      <c r="M30" s="14">
        <f t="shared" si="7"/>
        <v>1400</v>
      </c>
      <c r="N30" s="40">
        <f t="shared" si="8"/>
        <v>4600</v>
      </c>
    </row>
    <row r="31" spans="8:19" ht="16" x14ac:dyDescent="0.2">
      <c r="H31" s="28" t="s">
        <v>366</v>
      </c>
      <c r="I31" s="14">
        <v>700</v>
      </c>
      <c r="J31" s="14">
        <v>2000</v>
      </c>
      <c r="K31" s="14">
        <v>2</v>
      </c>
      <c r="L31" s="14">
        <f t="shared" si="6"/>
        <v>4000</v>
      </c>
      <c r="M31" s="14">
        <f t="shared" si="7"/>
        <v>1400</v>
      </c>
      <c r="N31" s="40">
        <f t="shared" si="8"/>
        <v>5400</v>
      </c>
    </row>
    <row r="32" spans="8:19" ht="16" x14ac:dyDescent="0.2">
      <c r="H32" s="72" t="s">
        <v>367</v>
      </c>
      <c r="I32" s="68">
        <v>1300</v>
      </c>
      <c r="J32" s="68">
        <v>270</v>
      </c>
      <c r="K32" s="68">
        <v>1</v>
      </c>
      <c r="L32" s="68">
        <f>J32*25</f>
        <v>6750</v>
      </c>
      <c r="M32" s="68">
        <f t="shared" si="7"/>
        <v>1300</v>
      </c>
      <c r="N32" s="68">
        <f t="shared" si="8"/>
        <v>8050</v>
      </c>
    </row>
    <row r="33" spans="8:14" ht="16" x14ac:dyDescent="0.2">
      <c r="H33" s="28" t="s">
        <v>368</v>
      </c>
      <c r="I33" s="14">
        <v>700</v>
      </c>
      <c r="J33" s="14">
        <v>1000</v>
      </c>
      <c r="K33" s="14">
        <v>2</v>
      </c>
      <c r="L33" s="14">
        <f t="shared" si="6"/>
        <v>2000</v>
      </c>
      <c r="M33" s="14">
        <f t="shared" si="7"/>
        <v>1400</v>
      </c>
      <c r="N33" s="40">
        <f t="shared" si="8"/>
        <v>3400</v>
      </c>
    </row>
    <row r="34" spans="8:14" ht="16" x14ac:dyDescent="0.2">
      <c r="H34" s="28" t="s">
        <v>369</v>
      </c>
      <c r="I34" s="14">
        <v>700</v>
      </c>
      <c r="J34" s="14">
        <v>900</v>
      </c>
      <c r="K34" s="14">
        <v>2</v>
      </c>
      <c r="L34" s="14">
        <f t="shared" si="6"/>
        <v>1800</v>
      </c>
      <c r="M34" s="14">
        <f t="shared" si="7"/>
        <v>1400</v>
      </c>
      <c r="N34" s="40">
        <f t="shared" si="8"/>
        <v>3200</v>
      </c>
    </row>
    <row r="35" spans="8:14" ht="16" x14ac:dyDescent="0.2">
      <c r="H35" s="28" t="s">
        <v>370</v>
      </c>
      <c r="I35" s="14">
        <v>700</v>
      </c>
      <c r="J35" s="14">
        <v>1100</v>
      </c>
      <c r="K35" s="14">
        <v>2</v>
      </c>
      <c r="L35" s="14">
        <f t="shared" si="6"/>
        <v>2200</v>
      </c>
      <c r="M35" s="14">
        <f t="shared" si="7"/>
        <v>1400</v>
      </c>
      <c r="N35" s="40">
        <f t="shared" si="8"/>
        <v>3600</v>
      </c>
    </row>
    <row r="36" spans="8:14" ht="16" x14ac:dyDescent="0.2">
      <c r="H36" s="28" t="s">
        <v>371</v>
      </c>
      <c r="I36" s="14">
        <v>700</v>
      </c>
      <c r="J36" s="14">
        <v>1000</v>
      </c>
      <c r="K36" s="14">
        <v>2</v>
      </c>
      <c r="L36" s="14">
        <f t="shared" si="6"/>
        <v>2000</v>
      </c>
      <c r="M36" s="14">
        <f t="shared" si="7"/>
        <v>1400</v>
      </c>
      <c r="N36" s="40">
        <f t="shared" si="8"/>
        <v>3400</v>
      </c>
    </row>
    <row r="37" spans="8:14" ht="16" x14ac:dyDescent="0.2">
      <c r="H37" s="28" t="s">
        <v>387</v>
      </c>
      <c r="I37" s="14">
        <v>700</v>
      </c>
      <c r="J37" s="14">
        <v>860</v>
      </c>
      <c r="K37" s="14">
        <v>1</v>
      </c>
      <c r="L37" s="14">
        <f t="shared" ref="L37:L53" si="9">J37*K37</f>
        <v>860</v>
      </c>
      <c r="M37" s="14">
        <f t="shared" ref="M37:M53" si="10">I37*K37</f>
        <v>700</v>
      </c>
      <c r="N37" s="40">
        <f t="shared" ref="N37:N53" si="11">M37+L37</f>
        <v>1560</v>
      </c>
    </row>
    <row r="38" spans="8:14" ht="16" x14ac:dyDescent="0.2">
      <c r="H38" s="72" t="s">
        <v>372</v>
      </c>
      <c r="I38" s="68">
        <v>1300</v>
      </c>
      <c r="J38" s="68">
        <v>160</v>
      </c>
      <c r="K38" s="68">
        <v>1</v>
      </c>
      <c r="L38" s="68">
        <f>J38*25</f>
        <v>4000</v>
      </c>
      <c r="M38" s="68">
        <f t="shared" si="10"/>
        <v>1300</v>
      </c>
      <c r="N38" s="68">
        <f t="shared" si="11"/>
        <v>5300</v>
      </c>
    </row>
    <row r="39" spans="8:14" ht="16" x14ac:dyDescent="0.2">
      <c r="H39" s="28" t="s">
        <v>373</v>
      </c>
      <c r="I39" s="14">
        <v>700</v>
      </c>
      <c r="J39" s="14">
        <v>500</v>
      </c>
      <c r="K39" s="14">
        <v>2</v>
      </c>
      <c r="L39" s="14">
        <f t="shared" si="9"/>
        <v>1000</v>
      </c>
      <c r="M39" s="14">
        <f t="shared" si="10"/>
        <v>1400</v>
      </c>
      <c r="N39" s="40">
        <f t="shared" si="11"/>
        <v>2400</v>
      </c>
    </row>
    <row r="40" spans="8:14" ht="16" x14ac:dyDescent="0.2">
      <c r="H40" s="28" t="s">
        <v>374</v>
      </c>
      <c r="I40" s="14">
        <v>700</v>
      </c>
      <c r="J40" s="14">
        <v>1200</v>
      </c>
      <c r="K40" s="14">
        <v>2</v>
      </c>
      <c r="L40" s="14">
        <f t="shared" si="9"/>
        <v>2400</v>
      </c>
      <c r="M40" s="14">
        <f t="shared" si="10"/>
        <v>1400</v>
      </c>
      <c r="N40" s="40">
        <f t="shared" si="11"/>
        <v>3800</v>
      </c>
    </row>
    <row r="41" spans="8:14" ht="16" x14ac:dyDescent="0.2">
      <c r="H41" s="28" t="s">
        <v>375</v>
      </c>
      <c r="I41" s="14">
        <v>700</v>
      </c>
      <c r="J41" s="14">
        <v>400</v>
      </c>
      <c r="K41" s="14">
        <v>2</v>
      </c>
      <c r="L41" s="14">
        <f t="shared" si="9"/>
        <v>800</v>
      </c>
      <c r="M41" s="14">
        <f t="shared" si="10"/>
        <v>1400</v>
      </c>
      <c r="N41" s="40">
        <f t="shared" si="11"/>
        <v>2200</v>
      </c>
    </row>
    <row r="42" spans="8:14" ht="16" x14ac:dyDescent="0.2">
      <c r="H42" s="28" t="s">
        <v>376</v>
      </c>
      <c r="I42" s="14">
        <v>700</v>
      </c>
      <c r="J42" s="14">
        <v>1000</v>
      </c>
      <c r="K42" s="14">
        <v>2</v>
      </c>
      <c r="L42" s="14">
        <f t="shared" si="9"/>
        <v>2000</v>
      </c>
      <c r="M42" s="14">
        <f t="shared" si="10"/>
        <v>1400</v>
      </c>
      <c r="N42" s="40">
        <f t="shared" si="11"/>
        <v>3400</v>
      </c>
    </row>
    <row r="43" spans="8:14" ht="16" x14ac:dyDescent="0.2">
      <c r="H43" s="28" t="s">
        <v>377</v>
      </c>
      <c r="I43" s="14">
        <v>700</v>
      </c>
      <c r="J43" s="14">
        <v>1400</v>
      </c>
      <c r="K43" s="14">
        <v>2</v>
      </c>
      <c r="L43" s="14">
        <f t="shared" si="9"/>
        <v>2800</v>
      </c>
      <c r="M43" s="14">
        <f t="shared" si="10"/>
        <v>1400</v>
      </c>
      <c r="N43" s="40">
        <f t="shared" si="11"/>
        <v>4200</v>
      </c>
    </row>
    <row r="44" spans="8:14" ht="16" x14ac:dyDescent="0.2">
      <c r="H44" s="28" t="s">
        <v>378</v>
      </c>
      <c r="I44" s="14">
        <v>700</v>
      </c>
      <c r="J44" s="14">
        <v>1200</v>
      </c>
      <c r="K44" s="14">
        <v>2</v>
      </c>
      <c r="L44" s="14">
        <f t="shared" si="9"/>
        <v>2400</v>
      </c>
      <c r="M44" s="14">
        <f t="shared" si="10"/>
        <v>1400</v>
      </c>
      <c r="N44" s="40">
        <f t="shared" si="11"/>
        <v>3800</v>
      </c>
    </row>
    <row r="45" spans="8:14" ht="16" x14ac:dyDescent="0.2">
      <c r="H45" s="28" t="s">
        <v>379</v>
      </c>
      <c r="I45" s="14">
        <v>700</v>
      </c>
      <c r="J45" s="14">
        <v>1200</v>
      </c>
      <c r="K45" s="14">
        <v>2</v>
      </c>
      <c r="L45" s="14">
        <f t="shared" si="9"/>
        <v>2400</v>
      </c>
      <c r="M45" s="14">
        <f t="shared" si="10"/>
        <v>1400</v>
      </c>
      <c r="N45" s="40">
        <f t="shared" si="11"/>
        <v>3800</v>
      </c>
    </row>
    <row r="46" spans="8:14" ht="16" x14ac:dyDescent="0.2">
      <c r="H46" s="28" t="s">
        <v>380</v>
      </c>
      <c r="I46" s="14">
        <v>700</v>
      </c>
      <c r="J46" s="14">
        <v>1700</v>
      </c>
      <c r="K46" s="14">
        <v>2</v>
      </c>
      <c r="L46" s="14">
        <f t="shared" si="9"/>
        <v>3400</v>
      </c>
      <c r="M46" s="14">
        <f t="shared" si="10"/>
        <v>1400</v>
      </c>
      <c r="N46" s="40">
        <f t="shared" si="11"/>
        <v>4800</v>
      </c>
    </row>
    <row r="47" spans="8:14" ht="16" x14ac:dyDescent="0.2">
      <c r="H47" s="28" t="s">
        <v>381</v>
      </c>
      <c r="I47" s="14">
        <v>700</v>
      </c>
      <c r="J47" s="14">
        <v>1500</v>
      </c>
      <c r="K47" s="14">
        <v>2</v>
      </c>
      <c r="L47" s="14">
        <f t="shared" si="9"/>
        <v>3000</v>
      </c>
      <c r="M47" s="14">
        <f t="shared" si="10"/>
        <v>1400</v>
      </c>
      <c r="N47" s="40">
        <f t="shared" si="11"/>
        <v>4400</v>
      </c>
    </row>
    <row r="48" spans="8:14" ht="16" x14ac:dyDescent="0.2">
      <c r="H48" s="28" t="s">
        <v>382</v>
      </c>
      <c r="I48" s="14">
        <v>700</v>
      </c>
      <c r="J48" s="14">
        <v>1500</v>
      </c>
      <c r="K48" s="14">
        <v>2</v>
      </c>
      <c r="L48" s="14">
        <f t="shared" si="9"/>
        <v>3000</v>
      </c>
      <c r="M48" s="14">
        <f t="shared" si="10"/>
        <v>1400</v>
      </c>
      <c r="N48" s="40">
        <f t="shared" si="11"/>
        <v>4400</v>
      </c>
    </row>
    <row r="49" spans="8:14" ht="16" x14ac:dyDescent="0.2">
      <c r="H49" s="28" t="s">
        <v>383</v>
      </c>
      <c r="I49" s="14">
        <v>700</v>
      </c>
      <c r="J49" s="14">
        <v>1700</v>
      </c>
      <c r="K49" s="14">
        <v>2</v>
      </c>
      <c r="L49" s="14">
        <f t="shared" si="9"/>
        <v>3400</v>
      </c>
      <c r="M49" s="14">
        <f t="shared" si="10"/>
        <v>1400</v>
      </c>
      <c r="N49" s="40">
        <f t="shared" si="11"/>
        <v>4800</v>
      </c>
    </row>
    <row r="50" spans="8:14" x14ac:dyDescent="0.2">
      <c r="H50" s="54" t="s">
        <v>551</v>
      </c>
      <c r="I50" s="14">
        <v>700</v>
      </c>
      <c r="J50" s="14">
        <v>1000</v>
      </c>
      <c r="K50" s="14">
        <v>2</v>
      </c>
      <c r="L50" s="14">
        <f t="shared" si="9"/>
        <v>2000</v>
      </c>
      <c r="M50" s="14">
        <f t="shared" si="10"/>
        <v>1400</v>
      </c>
      <c r="N50" s="40">
        <f t="shared" si="11"/>
        <v>3400</v>
      </c>
    </row>
    <row r="51" spans="8:14" ht="16" x14ac:dyDescent="0.2">
      <c r="H51" s="28" t="s">
        <v>388</v>
      </c>
      <c r="I51" s="14">
        <v>700</v>
      </c>
      <c r="J51" s="14">
        <v>1000</v>
      </c>
      <c r="K51" s="14">
        <v>1</v>
      </c>
      <c r="L51" s="14">
        <f t="shared" si="9"/>
        <v>1000</v>
      </c>
      <c r="M51" s="14">
        <f t="shared" si="10"/>
        <v>700</v>
      </c>
      <c r="N51" s="40">
        <f t="shared" si="11"/>
        <v>1700</v>
      </c>
    </row>
    <row r="52" spans="8:14" ht="16" x14ac:dyDescent="0.2">
      <c r="H52" s="28" t="s">
        <v>389</v>
      </c>
      <c r="I52" s="14">
        <v>700</v>
      </c>
      <c r="J52" s="14">
        <v>1000</v>
      </c>
      <c r="K52" s="14">
        <v>1</v>
      </c>
      <c r="L52" s="14">
        <f t="shared" si="9"/>
        <v>1000</v>
      </c>
      <c r="M52" s="14">
        <f t="shared" si="10"/>
        <v>700</v>
      </c>
      <c r="N52" s="40">
        <f t="shared" si="11"/>
        <v>1700</v>
      </c>
    </row>
    <row r="53" spans="8:14" ht="16" x14ac:dyDescent="0.2">
      <c r="H53" s="28" t="s">
        <v>390</v>
      </c>
      <c r="I53" s="14">
        <v>700</v>
      </c>
      <c r="J53" s="14">
        <v>1000</v>
      </c>
      <c r="K53" s="14">
        <v>1</v>
      </c>
      <c r="L53" s="14">
        <f t="shared" si="9"/>
        <v>1000</v>
      </c>
      <c r="M53" s="14">
        <f t="shared" si="10"/>
        <v>700</v>
      </c>
      <c r="N53" s="40">
        <f t="shared" si="11"/>
        <v>1700</v>
      </c>
    </row>
    <row r="54" spans="8:14" ht="16" x14ac:dyDescent="0.2">
      <c r="H54" s="11" t="s">
        <v>14</v>
      </c>
      <c r="I54" s="40">
        <f>SUM(I2:I53)</f>
        <v>38200</v>
      </c>
      <c r="J54" s="40">
        <f>SUM(J2:J53)</f>
        <v>40572</v>
      </c>
      <c r="K54" s="40">
        <f>SUM(K2:K53)</f>
        <v>89</v>
      </c>
      <c r="L54" s="40">
        <f>SUM(L2:L53)</f>
        <v>103220</v>
      </c>
      <c r="M54" s="40"/>
      <c r="N54" s="40">
        <f>SUM(N2:N53)</f>
        <v>166420</v>
      </c>
    </row>
  </sheetData>
  <mergeCells count="5">
    <mergeCell ref="B1:F1"/>
    <mergeCell ref="B2:F2"/>
    <mergeCell ref="P5:S5"/>
    <mergeCell ref="B13:E13"/>
    <mergeCell ref="P14:R14"/>
  </mergeCells>
  <pageMargins left="0.7" right="0.7" top="0.75" bottom="0.75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B698CC-327B-48D6-9F71-4D221E46ECF7}">
  <dimension ref="B1:S89"/>
  <sheetViews>
    <sheetView zoomScale="110" zoomScaleNormal="110" workbookViewId="0">
      <selection activeCell="P18" sqref="P18"/>
    </sheetView>
  </sheetViews>
  <sheetFormatPr baseColWidth="10" defaultColWidth="9.1640625" defaultRowHeight="15" x14ac:dyDescent="0.2"/>
  <cols>
    <col min="1" max="1" width="9.1640625" style="27"/>
    <col min="2" max="2" width="20.83203125" style="27" bestFit="1" customWidth="1"/>
    <col min="3" max="7" width="9.1640625" style="27"/>
    <col min="8" max="8" width="23.1640625" style="22" customWidth="1"/>
    <col min="9" max="13" width="11.5" style="12" customWidth="1"/>
    <col min="14" max="14" width="11.5" style="8" customWidth="1"/>
    <col min="15" max="15" width="9.1640625" style="27"/>
    <col min="16" max="16" width="21.1640625" style="27" bestFit="1" customWidth="1"/>
    <col min="17" max="17" width="11.5" style="27" bestFit="1" customWidth="1"/>
    <col min="18" max="16384" width="9.1640625" style="27"/>
  </cols>
  <sheetData>
    <row r="1" spans="2:19" ht="32" x14ac:dyDescent="0.2">
      <c r="B1" s="92" t="s">
        <v>0</v>
      </c>
      <c r="C1" s="92"/>
      <c r="D1" s="92"/>
      <c r="E1" s="92"/>
      <c r="F1" s="92"/>
      <c r="G1" s="2"/>
      <c r="H1" s="42" t="s">
        <v>68</v>
      </c>
      <c r="I1" s="42" t="s">
        <v>39</v>
      </c>
      <c r="J1" s="42" t="s">
        <v>40</v>
      </c>
      <c r="K1" s="42" t="s">
        <v>65</v>
      </c>
      <c r="L1" s="42" t="s">
        <v>66</v>
      </c>
      <c r="M1" s="42" t="s">
        <v>299</v>
      </c>
      <c r="N1" s="42" t="s">
        <v>67</v>
      </c>
    </row>
    <row r="2" spans="2:19" ht="16" x14ac:dyDescent="0.2">
      <c r="B2" s="92" t="s">
        <v>342</v>
      </c>
      <c r="C2" s="92"/>
      <c r="D2" s="92"/>
      <c r="E2" s="92"/>
      <c r="F2" s="92"/>
      <c r="G2" s="2"/>
      <c r="H2" s="7" t="s">
        <v>401</v>
      </c>
      <c r="I2" s="68">
        <v>1300</v>
      </c>
      <c r="J2" s="68">
        <v>196</v>
      </c>
      <c r="K2" s="68">
        <v>1</v>
      </c>
      <c r="L2" s="68">
        <f>J2*25</f>
        <v>4900</v>
      </c>
      <c r="M2" s="68">
        <f>I2*K2</f>
        <v>1300</v>
      </c>
      <c r="N2" s="68">
        <f>M2+L2</f>
        <v>6200</v>
      </c>
    </row>
    <row r="3" spans="2:19" ht="16" x14ac:dyDescent="0.2">
      <c r="B3" s="43" t="s">
        <v>2</v>
      </c>
      <c r="C3" s="43" t="s">
        <v>3</v>
      </c>
      <c r="D3" s="43" t="s">
        <v>4</v>
      </c>
      <c r="E3" s="43" t="s">
        <v>5</v>
      </c>
      <c r="F3" s="43" t="s">
        <v>6</v>
      </c>
      <c r="G3" s="2"/>
      <c r="H3" s="6" t="s">
        <v>402</v>
      </c>
      <c r="I3" s="14">
        <v>700</v>
      </c>
      <c r="J3" s="14">
        <v>4660</v>
      </c>
      <c r="K3" s="14">
        <v>2</v>
      </c>
      <c r="L3" s="14">
        <f t="shared" ref="L3:L53" si="0">J3*K3</f>
        <v>9320</v>
      </c>
      <c r="M3" s="14">
        <f t="shared" ref="M3:M53" si="1">I3*K3</f>
        <v>1400</v>
      </c>
      <c r="N3" s="42">
        <f t="shared" ref="N3:N53" si="2">M3+L3</f>
        <v>10720</v>
      </c>
    </row>
    <row r="4" spans="2:19" ht="16" x14ac:dyDescent="0.2">
      <c r="B4" s="3" t="s">
        <v>7</v>
      </c>
      <c r="C4" s="4">
        <v>1000</v>
      </c>
      <c r="D4" s="4">
        <v>3</v>
      </c>
      <c r="E4" s="4">
        <v>3</v>
      </c>
      <c r="F4" s="4">
        <f>C4*D4*E4</f>
        <v>9000</v>
      </c>
      <c r="G4" s="5"/>
      <c r="H4" s="6" t="s">
        <v>403</v>
      </c>
      <c r="I4" s="14">
        <v>700</v>
      </c>
      <c r="J4" s="14">
        <v>1460</v>
      </c>
      <c r="K4" s="14">
        <v>2</v>
      </c>
      <c r="L4" s="14">
        <f t="shared" si="0"/>
        <v>2920</v>
      </c>
      <c r="M4" s="14">
        <f t="shared" si="1"/>
        <v>1400</v>
      </c>
      <c r="N4" s="42">
        <f t="shared" si="2"/>
        <v>4320</v>
      </c>
    </row>
    <row r="5" spans="2:19" ht="16" x14ac:dyDescent="0.2">
      <c r="B5" s="3" t="s">
        <v>8</v>
      </c>
      <c r="C5" s="4">
        <v>2500</v>
      </c>
      <c r="D5" s="4">
        <v>1</v>
      </c>
      <c r="E5" s="4">
        <v>1</v>
      </c>
      <c r="F5" s="4">
        <f t="shared" ref="F5:F7" si="3">C5*D5*E5</f>
        <v>2500</v>
      </c>
      <c r="G5" s="5"/>
      <c r="H5" s="6" t="s">
        <v>404</v>
      </c>
      <c r="I5" s="14">
        <v>700</v>
      </c>
      <c r="J5" s="14">
        <v>1460</v>
      </c>
      <c r="K5" s="14">
        <v>2</v>
      </c>
      <c r="L5" s="14">
        <f t="shared" si="0"/>
        <v>2920</v>
      </c>
      <c r="M5" s="14">
        <f t="shared" si="1"/>
        <v>1400</v>
      </c>
      <c r="N5" s="42">
        <f t="shared" si="2"/>
        <v>4320</v>
      </c>
      <c r="P5" s="92" t="s">
        <v>84</v>
      </c>
      <c r="Q5" s="92"/>
      <c r="R5" s="92"/>
      <c r="S5" s="92"/>
    </row>
    <row r="6" spans="2:19" ht="16" x14ac:dyDescent="0.2">
      <c r="B6" s="3" t="s">
        <v>9</v>
      </c>
      <c r="C6" s="4">
        <v>2000</v>
      </c>
      <c r="D6" s="4">
        <v>1</v>
      </c>
      <c r="E6" s="4">
        <v>1</v>
      </c>
      <c r="F6" s="4">
        <f t="shared" si="3"/>
        <v>2000</v>
      </c>
      <c r="G6" s="5"/>
      <c r="H6" s="6" t="s">
        <v>405</v>
      </c>
      <c r="I6" s="14">
        <v>700</v>
      </c>
      <c r="J6" s="14">
        <v>8660</v>
      </c>
      <c r="K6" s="14">
        <v>2</v>
      </c>
      <c r="L6" s="14">
        <f t="shared" si="0"/>
        <v>17320</v>
      </c>
      <c r="M6" s="14">
        <f t="shared" si="1"/>
        <v>1400</v>
      </c>
      <c r="N6" s="42">
        <f t="shared" si="2"/>
        <v>18720</v>
      </c>
      <c r="P6" s="64"/>
      <c r="Q6" s="43" t="s">
        <v>393</v>
      </c>
      <c r="R6" s="43" t="s">
        <v>394</v>
      </c>
      <c r="S6" s="43" t="s">
        <v>6</v>
      </c>
    </row>
    <row r="7" spans="2:19" ht="16" x14ac:dyDescent="0.2">
      <c r="B7" s="3" t="s">
        <v>10</v>
      </c>
      <c r="C7" s="4">
        <v>1500</v>
      </c>
      <c r="D7" s="4">
        <v>3</v>
      </c>
      <c r="E7" s="4">
        <v>4</v>
      </c>
      <c r="F7" s="4">
        <f t="shared" si="3"/>
        <v>18000</v>
      </c>
      <c r="G7" s="5"/>
      <c r="H7" s="6" t="s">
        <v>406</v>
      </c>
      <c r="I7" s="14">
        <v>700</v>
      </c>
      <c r="J7" s="14">
        <v>3660</v>
      </c>
      <c r="K7" s="14">
        <v>2</v>
      </c>
      <c r="L7" s="14">
        <f t="shared" si="0"/>
        <v>7320</v>
      </c>
      <c r="M7" s="14">
        <f t="shared" si="1"/>
        <v>1400</v>
      </c>
      <c r="N7" s="42">
        <f t="shared" si="2"/>
        <v>8720</v>
      </c>
      <c r="P7" s="64" t="s">
        <v>157</v>
      </c>
      <c r="Q7" s="4">
        <v>25</v>
      </c>
      <c r="R7" s="4">
        <v>378</v>
      </c>
      <c r="S7" s="4">
        <f>Q7*R7</f>
        <v>9450</v>
      </c>
    </row>
    <row r="8" spans="2:19" ht="16" x14ac:dyDescent="0.2">
      <c r="B8" s="3" t="s">
        <v>63</v>
      </c>
      <c r="C8" s="4"/>
      <c r="D8" s="4"/>
      <c r="E8" s="4"/>
      <c r="F8" s="4">
        <f>N89</f>
        <v>326635</v>
      </c>
      <c r="G8" s="5"/>
      <c r="H8" s="6" t="s">
        <v>407</v>
      </c>
      <c r="I8" s="14">
        <v>700</v>
      </c>
      <c r="J8" s="14">
        <v>600</v>
      </c>
      <c r="K8" s="14">
        <v>2</v>
      </c>
      <c r="L8" s="14">
        <f t="shared" si="0"/>
        <v>1200</v>
      </c>
      <c r="M8" s="14">
        <f t="shared" si="1"/>
        <v>1400</v>
      </c>
      <c r="N8" s="42">
        <f t="shared" si="2"/>
        <v>2600</v>
      </c>
      <c r="P8" s="3" t="s">
        <v>395</v>
      </c>
      <c r="Q8" s="4"/>
      <c r="R8" s="4"/>
      <c r="S8" s="4">
        <v>2000</v>
      </c>
    </row>
    <row r="9" spans="2:19" ht="16" x14ac:dyDescent="0.2">
      <c r="B9" s="3" t="s">
        <v>11</v>
      </c>
      <c r="C9" s="4">
        <v>250</v>
      </c>
      <c r="D9" s="4">
        <v>1</v>
      </c>
      <c r="E9" s="4">
        <v>100</v>
      </c>
      <c r="F9" s="4">
        <f>C9*D9*E9</f>
        <v>25000</v>
      </c>
      <c r="G9" s="5"/>
      <c r="H9" s="6" t="s">
        <v>408</v>
      </c>
      <c r="I9" s="14">
        <v>700</v>
      </c>
      <c r="J9" s="14">
        <v>660</v>
      </c>
      <c r="K9" s="14">
        <v>2</v>
      </c>
      <c r="L9" s="14">
        <f t="shared" si="0"/>
        <v>1320</v>
      </c>
      <c r="M9" s="14">
        <f t="shared" si="1"/>
        <v>1400</v>
      </c>
      <c r="N9" s="42">
        <f t="shared" si="2"/>
        <v>2720</v>
      </c>
      <c r="P9" s="64" t="s">
        <v>396</v>
      </c>
      <c r="Q9" s="4">
        <v>25</v>
      </c>
      <c r="R9" s="4">
        <v>82</v>
      </c>
      <c r="S9" s="4">
        <f>Q9*R9</f>
        <v>2050</v>
      </c>
    </row>
    <row r="10" spans="2:19" ht="16" x14ac:dyDescent="0.2">
      <c r="B10" s="3" t="s">
        <v>12</v>
      </c>
      <c r="C10" s="4">
        <v>100</v>
      </c>
      <c r="D10" s="4"/>
      <c r="E10" s="4">
        <v>90</v>
      </c>
      <c r="F10" s="4">
        <f>C10*E10</f>
        <v>9000</v>
      </c>
      <c r="G10" s="5"/>
      <c r="H10" s="7" t="s">
        <v>409</v>
      </c>
      <c r="I10" s="68">
        <v>1300</v>
      </c>
      <c r="J10" s="68">
        <v>128</v>
      </c>
      <c r="K10" s="68">
        <v>1</v>
      </c>
      <c r="L10" s="68">
        <f>J10*25</f>
        <v>3200</v>
      </c>
      <c r="M10" s="68">
        <f t="shared" si="1"/>
        <v>1300</v>
      </c>
      <c r="N10" s="68">
        <f t="shared" si="2"/>
        <v>4500</v>
      </c>
      <c r="P10" s="3" t="s">
        <v>397</v>
      </c>
      <c r="Q10" s="4"/>
      <c r="R10" s="4"/>
      <c r="S10" s="4">
        <v>2000</v>
      </c>
    </row>
    <row r="11" spans="2:19" ht="16" x14ac:dyDescent="0.2">
      <c r="B11" s="3" t="s">
        <v>82</v>
      </c>
      <c r="C11" s="4"/>
      <c r="D11" s="4"/>
      <c r="E11" s="4"/>
      <c r="F11" s="4">
        <f>S14</f>
        <v>24900</v>
      </c>
      <c r="G11" s="5"/>
      <c r="H11" s="6" t="s">
        <v>410</v>
      </c>
      <c r="I11" s="14">
        <v>700</v>
      </c>
      <c r="J11" s="14">
        <v>500</v>
      </c>
      <c r="K11" s="14">
        <v>2</v>
      </c>
      <c r="L11" s="14">
        <f t="shared" si="0"/>
        <v>1000</v>
      </c>
      <c r="M11" s="14">
        <f t="shared" si="1"/>
        <v>1400</v>
      </c>
      <c r="N11" s="42">
        <f t="shared" si="2"/>
        <v>2400</v>
      </c>
      <c r="P11" s="64" t="s">
        <v>398</v>
      </c>
      <c r="Q11" s="4">
        <v>25</v>
      </c>
      <c r="R11" s="4">
        <v>61</v>
      </c>
      <c r="S11" s="4">
        <f>Q11*R11</f>
        <v>1525</v>
      </c>
    </row>
    <row r="12" spans="2:19" ht="16" x14ac:dyDescent="0.2">
      <c r="B12" s="3" t="s">
        <v>13</v>
      </c>
      <c r="C12" s="4"/>
      <c r="D12" s="4"/>
      <c r="E12" s="4"/>
      <c r="F12" s="4">
        <v>5500</v>
      </c>
      <c r="G12" s="5"/>
      <c r="H12" s="6" t="s">
        <v>411</v>
      </c>
      <c r="I12" s="14">
        <v>700</v>
      </c>
      <c r="J12" s="14">
        <v>400</v>
      </c>
      <c r="K12" s="14">
        <v>2</v>
      </c>
      <c r="L12" s="14">
        <f t="shared" si="0"/>
        <v>800</v>
      </c>
      <c r="M12" s="14">
        <f t="shared" si="1"/>
        <v>1400</v>
      </c>
      <c r="N12" s="42">
        <f t="shared" si="2"/>
        <v>2200</v>
      </c>
      <c r="P12" s="3" t="s">
        <v>399</v>
      </c>
      <c r="Q12" s="57"/>
      <c r="R12" s="57"/>
      <c r="S12" s="65">
        <v>2000</v>
      </c>
    </row>
    <row r="13" spans="2:19" ht="16" x14ac:dyDescent="0.2">
      <c r="B13" s="92" t="s">
        <v>14</v>
      </c>
      <c r="C13" s="92"/>
      <c r="D13" s="92"/>
      <c r="E13" s="92"/>
      <c r="F13" s="43">
        <f>SUM(F4:F12)</f>
        <v>422535</v>
      </c>
      <c r="G13" s="5"/>
      <c r="H13" s="6" t="s">
        <v>412</v>
      </c>
      <c r="I13" s="14">
        <v>700</v>
      </c>
      <c r="J13" s="14">
        <v>800</v>
      </c>
      <c r="K13" s="14">
        <v>2</v>
      </c>
      <c r="L13" s="14">
        <f t="shared" si="0"/>
        <v>1600</v>
      </c>
      <c r="M13" s="14">
        <f t="shared" si="1"/>
        <v>1400</v>
      </c>
      <c r="N13" s="42">
        <f t="shared" si="2"/>
        <v>3000</v>
      </c>
      <c r="P13" s="64" t="s">
        <v>400</v>
      </c>
      <c r="Q13" s="65">
        <v>25</v>
      </c>
      <c r="R13" s="65">
        <v>235</v>
      </c>
      <c r="S13" s="65">
        <f>R13*Q13</f>
        <v>5875</v>
      </c>
    </row>
    <row r="14" spans="2:19" ht="16" x14ac:dyDescent="0.2">
      <c r="G14" s="2"/>
      <c r="H14" s="6" t="s">
        <v>413</v>
      </c>
      <c r="I14" s="14">
        <v>700</v>
      </c>
      <c r="J14" s="14">
        <v>600</v>
      </c>
      <c r="K14" s="14">
        <v>2</v>
      </c>
      <c r="L14" s="14">
        <f t="shared" si="0"/>
        <v>1200</v>
      </c>
      <c r="M14" s="14">
        <f t="shared" si="1"/>
        <v>1400</v>
      </c>
      <c r="N14" s="42">
        <f t="shared" si="2"/>
        <v>2600</v>
      </c>
      <c r="P14" s="92" t="s">
        <v>14</v>
      </c>
      <c r="Q14" s="92"/>
      <c r="R14" s="92"/>
      <c r="S14" s="43">
        <f>SUM(S7:S13)</f>
        <v>24900</v>
      </c>
    </row>
    <row r="15" spans="2:19" ht="16" x14ac:dyDescent="0.2">
      <c r="H15" s="6" t="s">
        <v>414</v>
      </c>
      <c r="I15" s="14">
        <v>700</v>
      </c>
      <c r="J15" s="14">
        <v>500</v>
      </c>
      <c r="K15" s="14">
        <v>2</v>
      </c>
      <c r="L15" s="14">
        <f t="shared" si="0"/>
        <v>1000</v>
      </c>
      <c r="M15" s="14">
        <f t="shared" si="1"/>
        <v>1400</v>
      </c>
      <c r="N15" s="42">
        <f t="shared" si="2"/>
        <v>2400</v>
      </c>
      <c r="P15" s="62"/>
      <c r="Q15" s="66"/>
      <c r="R15" s="66"/>
      <c r="S15" s="66"/>
    </row>
    <row r="16" spans="2:19" ht="16" x14ac:dyDescent="0.2">
      <c r="H16" s="7" t="s">
        <v>415</v>
      </c>
      <c r="I16" s="68">
        <v>1000</v>
      </c>
      <c r="J16" s="68">
        <v>4</v>
      </c>
      <c r="K16" s="68">
        <v>1</v>
      </c>
      <c r="L16" s="68">
        <f>J16*25</f>
        <v>100</v>
      </c>
      <c r="M16" s="68">
        <f t="shared" si="1"/>
        <v>1000</v>
      </c>
      <c r="N16" s="68">
        <f t="shared" si="2"/>
        <v>1100</v>
      </c>
      <c r="P16" s="62"/>
      <c r="Q16" s="62"/>
      <c r="R16" s="62"/>
      <c r="S16" s="62"/>
    </row>
    <row r="17" spans="8:19" ht="16" x14ac:dyDescent="0.2">
      <c r="H17" s="6" t="s">
        <v>416</v>
      </c>
      <c r="I17" s="14">
        <v>400</v>
      </c>
      <c r="J17" s="14">
        <v>100</v>
      </c>
      <c r="K17" s="14">
        <v>2</v>
      </c>
      <c r="L17" s="14">
        <f t="shared" si="0"/>
        <v>200</v>
      </c>
      <c r="M17" s="14">
        <f t="shared" si="1"/>
        <v>800</v>
      </c>
      <c r="N17" s="42">
        <f t="shared" si="2"/>
        <v>1000</v>
      </c>
      <c r="P17" s="63"/>
      <c r="Q17" s="63"/>
      <c r="R17" s="63"/>
      <c r="S17" s="2"/>
    </row>
    <row r="18" spans="8:19" ht="16" x14ac:dyDescent="0.2">
      <c r="H18" s="6" t="s">
        <v>417</v>
      </c>
      <c r="I18" s="14">
        <v>700</v>
      </c>
      <c r="J18" s="14">
        <v>200</v>
      </c>
      <c r="K18" s="14">
        <v>2</v>
      </c>
      <c r="L18" s="14">
        <f t="shared" si="0"/>
        <v>400</v>
      </c>
      <c r="M18" s="14">
        <f t="shared" si="1"/>
        <v>1400</v>
      </c>
      <c r="N18" s="42">
        <f t="shared" si="2"/>
        <v>1800</v>
      </c>
      <c r="P18" s="62"/>
      <c r="Q18" s="62"/>
      <c r="R18" s="62"/>
      <c r="S18" s="62"/>
    </row>
    <row r="19" spans="8:19" ht="16" x14ac:dyDescent="0.2">
      <c r="H19" s="6" t="s">
        <v>418</v>
      </c>
      <c r="I19" s="14">
        <v>400</v>
      </c>
      <c r="J19" s="14">
        <v>100</v>
      </c>
      <c r="K19" s="14">
        <v>2</v>
      </c>
      <c r="L19" s="14">
        <f t="shared" si="0"/>
        <v>200</v>
      </c>
      <c r="M19" s="14">
        <f t="shared" si="1"/>
        <v>800</v>
      </c>
      <c r="N19" s="42">
        <f t="shared" si="2"/>
        <v>1000</v>
      </c>
    </row>
    <row r="20" spans="8:19" ht="16" x14ac:dyDescent="0.2">
      <c r="H20" s="6" t="s">
        <v>419</v>
      </c>
      <c r="I20" s="14">
        <v>700</v>
      </c>
      <c r="J20" s="14">
        <v>3000</v>
      </c>
      <c r="K20" s="14">
        <v>2</v>
      </c>
      <c r="L20" s="14">
        <f t="shared" si="0"/>
        <v>6000</v>
      </c>
      <c r="M20" s="14">
        <f t="shared" si="1"/>
        <v>1400</v>
      </c>
      <c r="N20" s="42">
        <f t="shared" si="2"/>
        <v>7400</v>
      </c>
    </row>
    <row r="21" spans="8:19" ht="16" x14ac:dyDescent="0.2">
      <c r="H21" s="6" t="s">
        <v>420</v>
      </c>
      <c r="I21" s="14">
        <v>700</v>
      </c>
      <c r="J21" s="14">
        <v>500</v>
      </c>
      <c r="K21" s="14">
        <v>2</v>
      </c>
      <c r="L21" s="14">
        <f t="shared" si="0"/>
        <v>1000</v>
      </c>
      <c r="M21" s="14">
        <f t="shared" si="1"/>
        <v>1400</v>
      </c>
      <c r="N21" s="42">
        <f t="shared" si="2"/>
        <v>2400</v>
      </c>
    </row>
    <row r="22" spans="8:19" ht="16" x14ac:dyDescent="0.2">
      <c r="H22" s="6" t="s">
        <v>421</v>
      </c>
      <c r="I22" s="14">
        <v>400</v>
      </c>
      <c r="J22" s="14">
        <v>100</v>
      </c>
      <c r="K22" s="14">
        <v>2</v>
      </c>
      <c r="L22" s="14">
        <f t="shared" si="0"/>
        <v>200</v>
      </c>
      <c r="M22" s="14">
        <f t="shared" si="1"/>
        <v>800</v>
      </c>
      <c r="N22" s="42">
        <f t="shared" si="2"/>
        <v>1000</v>
      </c>
    </row>
    <row r="23" spans="8:19" ht="16" x14ac:dyDescent="0.2">
      <c r="H23" s="6" t="s">
        <v>422</v>
      </c>
      <c r="I23" s="14">
        <v>700</v>
      </c>
      <c r="J23" s="14">
        <v>200</v>
      </c>
      <c r="K23" s="14">
        <v>2</v>
      </c>
      <c r="L23" s="14">
        <f t="shared" si="0"/>
        <v>400</v>
      </c>
      <c r="M23" s="14">
        <f t="shared" si="1"/>
        <v>1400</v>
      </c>
      <c r="N23" s="42">
        <f t="shared" si="2"/>
        <v>1800</v>
      </c>
    </row>
    <row r="24" spans="8:19" ht="16" x14ac:dyDescent="0.2">
      <c r="H24" s="6" t="s">
        <v>60</v>
      </c>
      <c r="I24" s="14">
        <v>700</v>
      </c>
      <c r="J24" s="14">
        <v>200</v>
      </c>
      <c r="K24" s="14">
        <v>2</v>
      </c>
      <c r="L24" s="14">
        <f t="shared" si="0"/>
        <v>400</v>
      </c>
      <c r="M24" s="14">
        <f t="shared" si="1"/>
        <v>1400</v>
      </c>
      <c r="N24" s="42">
        <f t="shared" si="2"/>
        <v>1800</v>
      </c>
    </row>
    <row r="25" spans="8:19" ht="16" x14ac:dyDescent="0.2">
      <c r="H25" s="6" t="s">
        <v>423</v>
      </c>
      <c r="I25" s="14">
        <v>700</v>
      </c>
      <c r="J25" s="14">
        <v>400</v>
      </c>
      <c r="K25" s="14">
        <v>2</v>
      </c>
      <c r="L25" s="14">
        <f t="shared" si="0"/>
        <v>800</v>
      </c>
      <c r="M25" s="14">
        <f t="shared" si="1"/>
        <v>1400</v>
      </c>
      <c r="N25" s="42">
        <f t="shared" si="2"/>
        <v>2200</v>
      </c>
    </row>
    <row r="26" spans="8:19" ht="16" x14ac:dyDescent="0.2">
      <c r="H26" s="7" t="s">
        <v>424</v>
      </c>
      <c r="I26" s="68">
        <v>1000</v>
      </c>
      <c r="J26" s="68">
        <v>19</v>
      </c>
      <c r="K26" s="68">
        <v>1</v>
      </c>
      <c r="L26" s="68">
        <f>J26*25</f>
        <v>475</v>
      </c>
      <c r="M26" s="68">
        <f t="shared" si="1"/>
        <v>1000</v>
      </c>
      <c r="N26" s="68">
        <f t="shared" si="2"/>
        <v>1475</v>
      </c>
    </row>
    <row r="27" spans="8:19" ht="16" x14ac:dyDescent="0.2">
      <c r="H27" s="6" t="s">
        <v>425</v>
      </c>
      <c r="I27" s="14">
        <v>400</v>
      </c>
      <c r="J27" s="14">
        <v>100</v>
      </c>
      <c r="K27" s="14">
        <v>2</v>
      </c>
      <c r="L27" s="14">
        <f t="shared" si="0"/>
        <v>200</v>
      </c>
      <c r="M27" s="14">
        <f t="shared" si="1"/>
        <v>800</v>
      </c>
      <c r="N27" s="42">
        <f t="shared" si="2"/>
        <v>1000</v>
      </c>
    </row>
    <row r="28" spans="8:19" ht="16" x14ac:dyDescent="0.2">
      <c r="H28" s="6" t="s">
        <v>426</v>
      </c>
      <c r="I28" s="14">
        <v>400</v>
      </c>
      <c r="J28" s="14">
        <v>100</v>
      </c>
      <c r="K28" s="14">
        <v>2</v>
      </c>
      <c r="L28" s="14">
        <f t="shared" si="0"/>
        <v>200</v>
      </c>
      <c r="M28" s="14">
        <f t="shared" si="1"/>
        <v>800</v>
      </c>
      <c r="N28" s="42">
        <f t="shared" si="2"/>
        <v>1000</v>
      </c>
    </row>
    <row r="29" spans="8:19" ht="16" x14ac:dyDescent="0.2">
      <c r="H29" s="6" t="s">
        <v>427</v>
      </c>
      <c r="I29" s="14">
        <v>400</v>
      </c>
      <c r="J29" s="14">
        <v>100</v>
      </c>
      <c r="K29" s="14">
        <v>2</v>
      </c>
      <c r="L29" s="14">
        <f t="shared" si="0"/>
        <v>200</v>
      </c>
      <c r="M29" s="14">
        <f t="shared" si="1"/>
        <v>800</v>
      </c>
      <c r="N29" s="42">
        <f t="shared" si="2"/>
        <v>1000</v>
      </c>
    </row>
    <row r="30" spans="8:19" ht="16" x14ac:dyDescent="0.2">
      <c r="H30" s="6" t="s">
        <v>428</v>
      </c>
      <c r="I30" s="14">
        <v>700</v>
      </c>
      <c r="J30" s="14">
        <v>150</v>
      </c>
      <c r="K30" s="14">
        <v>2</v>
      </c>
      <c r="L30" s="14">
        <f t="shared" si="0"/>
        <v>300</v>
      </c>
      <c r="M30" s="14">
        <f t="shared" si="1"/>
        <v>1400</v>
      </c>
      <c r="N30" s="42">
        <f t="shared" si="2"/>
        <v>1700</v>
      </c>
    </row>
    <row r="31" spans="8:19" ht="16" x14ac:dyDescent="0.2">
      <c r="H31" s="6" t="s">
        <v>429</v>
      </c>
      <c r="I31" s="14">
        <v>400</v>
      </c>
      <c r="J31" s="14">
        <v>100</v>
      </c>
      <c r="K31" s="14">
        <v>2</v>
      </c>
      <c r="L31" s="14">
        <f t="shared" si="0"/>
        <v>200</v>
      </c>
      <c r="M31" s="14">
        <f t="shared" si="1"/>
        <v>800</v>
      </c>
      <c r="N31" s="42">
        <f t="shared" si="2"/>
        <v>1000</v>
      </c>
    </row>
    <row r="32" spans="8:19" ht="16" x14ac:dyDescent="0.2">
      <c r="H32" s="6" t="s">
        <v>430</v>
      </c>
      <c r="I32" s="14">
        <v>700</v>
      </c>
      <c r="J32" s="14">
        <v>200</v>
      </c>
      <c r="K32" s="14">
        <v>2</v>
      </c>
      <c r="L32" s="14">
        <f t="shared" si="0"/>
        <v>400</v>
      </c>
      <c r="M32" s="14">
        <f t="shared" si="1"/>
        <v>1400</v>
      </c>
      <c r="N32" s="42">
        <f t="shared" si="2"/>
        <v>1800</v>
      </c>
    </row>
    <row r="33" spans="8:14" ht="16" x14ac:dyDescent="0.2">
      <c r="H33" s="6" t="s">
        <v>431</v>
      </c>
      <c r="I33" s="14">
        <v>700</v>
      </c>
      <c r="J33" s="14">
        <v>5000</v>
      </c>
      <c r="K33" s="14">
        <v>2</v>
      </c>
      <c r="L33" s="14">
        <f t="shared" si="0"/>
        <v>10000</v>
      </c>
      <c r="M33" s="14">
        <f t="shared" si="1"/>
        <v>1400</v>
      </c>
      <c r="N33" s="42">
        <f t="shared" si="2"/>
        <v>11400</v>
      </c>
    </row>
    <row r="34" spans="8:14" ht="16" x14ac:dyDescent="0.2">
      <c r="H34" s="6" t="s">
        <v>432</v>
      </c>
      <c r="I34" s="14">
        <v>700</v>
      </c>
      <c r="J34" s="14">
        <v>200</v>
      </c>
      <c r="K34" s="14">
        <v>2</v>
      </c>
      <c r="L34" s="14">
        <f t="shared" si="0"/>
        <v>400</v>
      </c>
      <c r="M34" s="14">
        <f t="shared" si="1"/>
        <v>1400</v>
      </c>
      <c r="N34" s="42">
        <f t="shared" si="2"/>
        <v>1800</v>
      </c>
    </row>
    <row r="35" spans="8:14" ht="16" x14ac:dyDescent="0.2">
      <c r="H35" s="6" t="s">
        <v>433</v>
      </c>
      <c r="I35" s="14">
        <v>700</v>
      </c>
      <c r="J35" s="14">
        <v>400</v>
      </c>
      <c r="K35" s="14">
        <v>2</v>
      </c>
      <c r="L35" s="14">
        <f t="shared" si="0"/>
        <v>800</v>
      </c>
      <c r="M35" s="14">
        <f t="shared" si="1"/>
        <v>1400</v>
      </c>
      <c r="N35" s="42">
        <f t="shared" si="2"/>
        <v>2200</v>
      </c>
    </row>
    <row r="36" spans="8:14" ht="16" x14ac:dyDescent="0.2">
      <c r="H36" s="6" t="s">
        <v>434</v>
      </c>
      <c r="I36" s="14">
        <v>700</v>
      </c>
      <c r="J36" s="14">
        <v>300</v>
      </c>
      <c r="K36" s="14">
        <v>2</v>
      </c>
      <c r="L36" s="14">
        <f t="shared" si="0"/>
        <v>600</v>
      </c>
      <c r="M36" s="14">
        <f t="shared" si="1"/>
        <v>1400</v>
      </c>
      <c r="N36" s="42">
        <f t="shared" si="2"/>
        <v>2000</v>
      </c>
    </row>
    <row r="37" spans="8:14" ht="16" x14ac:dyDescent="0.2">
      <c r="H37" s="7" t="s">
        <v>435</v>
      </c>
      <c r="I37" s="68">
        <v>1300</v>
      </c>
      <c r="J37" s="68">
        <v>604</v>
      </c>
      <c r="K37" s="68">
        <v>1</v>
      </c>
      <c r="L37" s="68">
        <f>J37*25</f>
        <v>15100</v>
      </c>
      <c r="M37" s="68">
        <f t="shared" si="1"/>
        <v>1300</v>
      </c>
      <c r="N37" s="68">
        <f t="shared" si="2"/>
        <v>16400</v>
      </c>
    </row>
    <row r="38" spans="8:14" ht="16" x14ac:dyDescent="0.2">
      <c r="H38" s="6" t="s">
        <v>436</v>
      </c>
      <c r="I38" s="14">
        <v>700</v>
      </c>
      <c r="J38" s="14">
        <v>1260</v>
      </c>
      <c r="K38" s="14">
        <v>2</v>
      </c>
      <c r="L38" s="14">
        <f t="shared" si="0"/>
        <v>2520</v>
      </c>
      <c r="M38" s="14">
        <f t="shared" si="1"/>
        <v>1400</v>
      </c>
      <c r="N38" s="42">
        <f t="shared" si="2"/>
        <v>3920</v>
      </c>
    </row>
    <row r="39" spans="8:14" ht="16" x14ac:dyDescent="0.2">
      <c r="H39" s="67" t="s">
        <v>437</v>
      </c>
      <c r="I39" s="14"/>
      <c r="J39" s="14"/>
      <c r="K39" s="14">
        <v>0</v>
      </c>
      <c r="L39" s="14">
        <f t="shared" si="0"/>
        <v>0</v>
      </c>
      <c r="M39" s="14">
        <f t="shared" si="1"/>
        <v>0</v>
      </c>
      <c r="N39" s="42">
        <f t="shared" si="2"/>
        <v>0</v>
      </c>
    </row>
    <row r="40" spans="8:14" ht="16" x14ac:dyDescent="0.2">
      <c r="H40" s="67" t="s">
        <v>438</v>
      </c>
      <c r="I40" s="14"/>
      <c r="J40" s="14"/>
      <c r="K40" s="14">
        <v>0</v>
      </c>
      <c r="L40" s="14">
        <f t="shared" si="0"/>
        <v>0</v>
      </c>
      <c r="M40" s="14">
        <f t="shared" si="1"/>
        <v>0</v>
      </c>
      <c r="N40" s="42">
        <f t="shared" si="2"/>
        <v>0</v>
      </c>
    </row>
    <row r="41" spans="8:14" ht="16" x14ac:dyDescent="0.2">
      <c r="H41" s="6" t="s">
        <v>439</v>
      </c>
      <c r="I41" s="14">
        <v>700</v>
      </c>
      <c r="J41" s="14">
        <v>1500</v>
      </c>
      <c r="K41" s="14">
        <v>2</v>
      </c>
      <c r="L41" s="14">
        <f t="shared" si="0"/>
        <v>3000</v>
      </c>
      <c r="M41" s="14">
        <f t="shared" si="1"/>
        <v>1400</v>
      </c>
      <c r="N41" s="42">
        <f t="shared" si="2"/>
        <v>4400</v>
      </c>
    </row>
    <row r="42" spans="8:14" ht="16" x14ac:dyDescent="0.2">
      <c r="H42" s="6" t="s">
        <v>440</v>
      </c>
      <c r="I42" s="14">
        <v>700</v>
      </c>
      <c r="J42" s="14">
        <v>1400</v>
      </c>
      <c r="K42" s="14">
        <v>2</v>
      </c>
      <c r="L42" s="14">
        <f t="shared" si="0"/>
        <v>2800</v>
      </c>
      <c r="M42" s="14">
        <f t="shared" si="1"/>
        <v>1400</v>
      </c>
      <c r="N42" s="42">
        <f t="shared" si="2"/>
        <v>4200</v>
      </c>
    </row>
    <row r="43" spans="8:14" ht="16" x14ac:dyDescent="0.2">
      <c r="H43" s="6" t="s">
        <v>441</v>
      </c>
      <c r="I43" s="14">
        <v>700</v>
      </c>
      <c r="J43" s="14">
        <v>1000</v>
      </c>
      <c r="K43" s="14">
        <v>2</v>
      </c>
      <c r="L43" s="14">
        <f t="shared" si="0"/>
        <v>2000</v>
      </c>
      <c r="M43" s="14">
        <f t="shared" si="1"/>
        <v>1400</v>
      </c>
      <c r="N43" s="42">
        <f t="shared" si="2"/>
        <v>3400</v>
      </c>
    </row>
    <row r="44" spans="8:14" ht="16" x14ac:dyDescent="0.2">
      <c r="H44" s="7" t="s">
        <v>442</v>
      </c>
      <c r="I44" s="68">
        <v>1300</v>
      </c>
      <c r="J44" s="68">
        <v>252</v>
      </c>
      <c r="K44" s="68">
        <v>1</v>
      </c>
      <c r="L44" s="68">
        <f>J44*25</f>
        <v>6300</v>
      </c>
      <c r="M44" s="68">
        <f t="shared" si="1"/>
        <v>1300</v>
      </c>
      <c r="N44" s="68">
        <f t="shared" si="2"/>
        <v>7600</v>
      </c>
    </row>
    <row r="45" spans="8:14" ht="16" x14ac:dyDescent="0.2">
      <c r="H45" s="6" t="s">
        <v>443</v>
      </c>
      <c r="I45" s="14">
        <v>700</v>
      </c>
      <c r="J45" s="14">
        <v>2000</v>
      </c>
      <c r="K45" s="14">
        <v>2</v>
      </c>
      <c r="L45" s="14">
        <f t="shared" si="0"/>
        <v>4000</v>
      </c>
      <c r="M45" s="14">
        <f t="shared" si="1"/>
        <v>1400</v>
      </c>
      <c r="N45" s="42">
        <f t="shared" si="2"/>
        <v>5400</v>
      </c>
    </row>
    <row r="46" spans="8:14" ht="16" x14ac:dyDescent="0.2">
      <c r="H46" s="6" t="s">
        <v>444</v>
      </c>
      <c r="I46" s="14">
        <v>700</v>
      </c>
      <c r="J46" s="14">
        <v>900</v>
      </c>
      <c r="K46" s="14">
        <v>2</v>
      </c>
      <c r="L46" s="14">
        <f t="shared" si="0"/>
        <v>1800</v>
      </c>
      <c r="M46" s="14">
        <f t="shared" si="1"/>
        <v>1400</v>
      </c>
      <c r="N46" s="42">
        <f t="shared" si="2"/>
        <v>3200</v>
      </c>
    </row>
    <row r="47" spans="8:14" ht="16" x14ac:dyDescent="0.2">
      <c r="H47" s="6" t="s">
        <v>445</v>
      </c>
      <c r="I47" s="14">
        <v>700</v>
      </c>
      <c r="J47" s="14">
        <v>1000</v>
      </c>
      <c r="K47" s="14">
        <v>2</v>
      </c>
      <c r="L47" s="14">
        <f t="shared" si="0"/>
        <v>2000</v>
      </c>
      <c r="M47" s="14">
        <f t="shared" si="1"/>
        <v>1400</v>
      </c>
      <c r="N47" s="42">
        <f t="shared" si="2"/>
        <v>3400</v>
      </c>
    </row>
    <row r="48" spans="8:14" ht="16" x14ac:dyDescent="0.2">
      <c r="H48" s="7" t="s">
        <v>446</v>
      </c>
      <c r="I48" s="68">
        <v>1300</v>
      </c>
      <c r="J48" s="68">
        <v>190</v>
      </c>
      <c r="K48" s="68">
        <v>1</v>
      </c>
      <c r="L48" s="68">
        <f>J48*25</f>
        <v>4750</v>
      </c>
      <c r="M48" s="68">
        <f t="shared" si="1"/>
        <v>1300</v>
      </c>
      <c r="N48" s="68">
        <f t="shared" si="2"/>
        <v>6050</v>
      </c>
    </row>
    <row r="49" spans="8:14" ht="16" x14ac:dyDescent="0.2">
      <c r="H49" s="6" t="s">
        <v>447</v>
      </c>
      <c r="I49" s="14">
        <v>700</v>
      </c>
      <c r="J49" s="14">
        <v>500</v>
      </c>
      <c r="K49" s="14">
        <v>2</v>
      </c>
      <c r="L49" s="14">
        <f t="shared" si="0"/>
        <v>1000</v>
      </c>
      <c r="M49" s="14">
        <f t="shared" si="1"/>
        <v>1400</v>
      </c>
      <c r="N49" s="42">
        <f t="shared" si="2"/>
        <v>2400</v>
      </c>
    </row>
    <row r="50" spans="8:14" ht="16" x14ac:dyDescent="0.2">
      <c r="H50" s="6" t="s">
        <v>448</v>
      </c>
      <c r="I50" s="14">
        <v>700</v>
      </c>
      <c r="J50" s="14">
        <v>500</v>
      </c>
      <c r="K50" s="14">
        <v>2</v>
      </c>
      <c r="L50" s="14">
        <f t="shared" si="0"/>
        <v>1000</v>
      </c>
      <c r="M50" s="14">
        <f t="shared" si="1"/>
        <v>1400</v>
      </c>
      <c r="N50" s="42">
        <f t="shared" si="2"/>
        <v>2400</v>
      </c>
    </row>
    <row r="51" spans="8:14" ht="16" x14ac:dyDescent="0.2">
      <c r="H51" s="6" t="s">
        <v>217</v>
      </c>
      <c r="I51" s="14">
        <v>700</v>
      </c>
      <c r="J51" s="14">
        <v>640</v>
      </c>
      <c r="K51" s="14">
        <v>2</v>
      </c>
      <c r="L51" s="14">
        <f t="shared" si="0"/>
        <v>1280</v>
      </c>
      <c r="M51" s="14">
        <f t="shared" si="1"/>
        <v>1400</v>
      </c>
      <c r="N51" s="42">
        <f t="shared" si="2"/>
        <v>2680</v>
      </c>
    </row>
    <row r="52" spans="8:14" ht="16" x14ac:dyDescent="0.2">
      <c r="H52" s="7" t="s">
        <v>449</v>
      </c>
      <c r="I52" s="68">
        <v>1300</v>
      </c>
      <c r="J52" s="68">
        <v>60</v>
      </c>
      <c r="K52" s="68">
        <v>1</v>
      </c>
      <c r="L52" s="68">
        <f>J52*25</f>
        <v>1500</v>
      </c>
      <c r="M52" s="68">
        <f t="shared" si="1"/>
        <v>1300</v>
      </c>
      <c r="N52" s="68">
        <f t="shared" si="2"/>
        <v>2800</v>
      </c>
    </row>
    <row r="53" spans="8:14" ht="16" x14ac:dyDescent="0.2">
      <c r="H53" s="6" t="s">
        <v>450</v>
      </c>
      <c r="I53" s="14">
        <v>700</v>
      </c>
      <c r="J53" s="14">
        <v>260</v>
      </c>
      <c r="K53" s="14">
        <v>2</v>
      </c>
      <c r="L53" s="14">
        <f t="shared" si="0"/>
        <v>520</v>
      </c>
      <c r="M53" s="14">
        <f t="shared" si="1"/>
        <v>1400</v>
      </c>
      <c r="N53" s="42">
        <f t="shared" si="2"/>
        <v>1920</v>
      </c>
    </row>
    <row r="54" spans="8:14" ht="16" x14ac:dyDescent="0.2">
      <c r="H54" s="6" t="s">
        <v>451</v>
      </c>
      <c r="I54" s="14">
        <v>700</v>
      </c>
      <c r="J54" s="14">
        <v>300</v>
      </c>
      <c r="K54" s="14">
        <v>2</v>
      </c>
      <c r="L54" s="14">
        <f t="shared" ref="L54:L88" si="4">J54*K54</f>
        <v>600</v>
      </c>
      <c r="M54" s="14">
        <f t="shared" ref="M54:M88" si="5">I54*K54</f>
        <v>1400</v>
      </c>
      <c r="N54" s="42">
        <f t="shared" ref="N54:N88" si="6">M54+L54</f>
        <v>2000</v>
      </c>
    </row>
    <row r="55" spans="8:14" ht="16" x14ac:dyDescent="0.2">
      <c r="H55" s="6" t="s">
        <v>452</v>
      </c>
      <c r="I55" s="14">
        <v>700</v>
      </c>
      <c r="J55" s="14">
        <v>300</v>
      </c>
      <c r="K55" s="14">
        <v>2</v>
      </c>
      <c r="L55" s="14">
        <f t="shared" si="4"/>
        <v>600</v>
      </c>
      <c r="M55" s="14">
        <f t="shared" si="5"/>
        <v>1400</v>
      </c>
      <c r="N55" s="42">
        <f t="shared" si="6"/>
        <v>2000</v>
      </c>
    </row>
    <row r="56" spans="8:14" ht="16" x14ac:dyDescent="0.2">
      <c r="H56" s="6" t="s">
        <v>453</v>
      </c>
      <c r="I56" s="14">
        <v>700</v>
      </c>
      <c r="J56" s="14">
        <v>400</v>
      </c>
      <c r="K56" s="14">
        <v>2</v>
      </c>
      <c r="L56" s="14">
        <f t="shared" si="4"/>
        <v>800</v>
      </c>
      <c r="M56" s="14">
        <f t="shared" si="5"/>
        <v>1400</v>
      </c>
      <c r="N56" s="42">
        <f t="shared" si="6"/>
        <v>2200</v>
      </c>
    </row>
    <row r="57" spans="8:14" ht="16" x14ac:dyDescent="0.2">
      <c r="H57" s="6" t="s">
        <v>481</v>
      </c>
      <c r="I57" s="14">
        <v>700</v>
      </c>
      <c r="J57" s="14">
        <v>260</v>
      </c>
      <c r="K57" s="14">
        <v>1</v>
      </c>
      <c r="L57" s="14">
        <f t="shared" si="4"/>
        <v>260</v>
      </c>
      <c r="M57" s="14">
        <f t="shared" si="5"/>
        <v>700</v>
      </c>
      <c r="N57" s="68">
        <f t="shared" si="6"/>
        <v>960</v>
      </c>
    </row>
    <row r="58" spans="8:14" ht="16" x14ac:dyDescent="0.2">
      <c r="H58" s="6" t="s">
        <v>482</v>
      </c>
      <c r="I58" s="14">
        <v>700</v>
      </c>
      <c r="J58" s="14">
        <v>360</v>
      </c>
      <c r="K58" s="14">
        <v>1</v>
      </c>
      <c r="L58" s="14">
        <f t="shared" si="4"/>
        <v>360</v>
      </c>
      <c r="M58" s="14">
        <f t="shared" si="5"/>
        <v>700</v>
      </c>
      <c r="N58" s="68">
        <f t="shared" si="6"/>
        <v>1060</v>
      </c>
    </row>
    <row r="59" spans="8:14" ht="16" x14ac:dyDescent="0.2">
      <c r="H59" s="7" t="s">
        <v>454</v>
      </c>
      <c r="I59" s="68">
        <v>1300</v>
      </c>
      <c r="J59" s="68">
        <v>120</v>
      </c>
      <c r="K59" s="68">
        <v>1</v>
      </c>
      <c r="L59" s="68">
        <f>J59*25</f>
        <v>3000</v>
      </c>
      <c r="M59" s="68">
        <f t="shared" si="5"/>
        <v>1300</v>
      </c>
      <c r="N59" s="68">
        <f t="shared" si="6"/>
        <v>4300</v>
      </c>
    </row>
    <row r="60" spans="8:14" ht="16" x14ac:dyDescent="0.2">
      <c r="H60" s="6" t="s">
        <v>455</v>
      </c>
      <c r="I60" s="14">
        <v>700</v>
      </c>
      <c r="J60" s="14">
        <v>800</v>
      </c>
      <c r="K60" s="14">
        <v>2</v>
      </c>
      <c r="L60" s="14">
        <f t="shared" si="4"/>
        <v>1600</v>
      </c>
      <c r="M60" s="14">
        <f t="shared" si="5"/>
        <v>1400</v>
      </c>
      <c r="N60" s="42">
        <f t="shared" si="6"/>
        <v>3000</v>
      </c>
    </row>
    <row r="61" spans="8:14" ht="16" x14ac:dyDescent="0.2">
      <c r="H61" s="6" t="s">
        <v>456</v>
      </c>
      <c r="I61" s="14">
        <v>700</v>
      </c>
      <c r="J61" s="14">
        <v>600</v>
      </c>
      <c r="K61" s="14">
        <v>2</v>
      </c>
      <c r="L61" s="14">
        <f t="shared" si="4"/>
        <v>1200</v>
      </c>
      <c r="M61" s="14">
        <f t="shared" si="5"/>
        <v>1400</v>
      </c>
      <c r="N61" s="42">
        <f t="shared" si="6"/>
        <v>2600</v>
      </c>
    </row>
    <row r="62" spans="8:14" ht="16" x14ac:dyDescent="0.2">
      <c r="H62" s="6" t="s">
        <v>457</v>
      </c>
      <c r="I62" s="14">
        <v>700</v>
      </c>
      <c r="J62" s="14">
        <v>1200</v>
      </c>
      <c r="K62" s="14">
        <v>2</v>
      </c>
      <c r="L62" s="14">
        <f t="shared" si="4"/>
        <v>2400</v>
      </c>
      <c r="M62" s="14">
        <f t="shared" si="5"/>
        <v>1400</v>
      </c>
      <c r="N62" s="42">
        <f t="shared" si="6"/>
        <v>3800</v>
      </c>
    </row>
    <row r="63" spans="8:14" ht="16" x14ac:dyDescent="0.2">
      <c r="H63" s="6" t="s">
        <v>458</v>
      </c>
      <c r="I63" s="14">
        <v>700</v>
      </c>
      <c r="J63" s="14">
        <v>1400</v>
      </c>
      <c r="K63" s="14">
        <v>2</v>
      </c>
      <c r="L63" s="14">
        <f t="shared" si="4"/>
        <v>2800</v>
      </c>
      <c r="M63" s="14">
        <f t="shared" si="5"/>
        <v>1400</v>
      </c>
      <c r="N63" s="42">
        <f t="shared" si="6"/>
        <v>4200</v>
      </c>
    </row>
    <row r="64" spans="8:14" ht="16" x14ac:dyDescent="0.2">
      <c r="H64" s="6" t="s">
        <v>459</v>
      </c>
      <c r="I64" s="14">
        <v>700</v>
      </c>
      <c r="J64" s="14">
        <v>1200</v>
      </c>
      <c r="K64" s="14">
        <v>2</v>
      </c>
      <c r="L64" s="14">
        <f t="shared" si="4"/>
        <v>2400</v>
      </c>
      <c r="M64" s="14">
        <f t="shared" si="5"/>
        <v>1400</v>
      </c>
      <c r="N64" s="42">
        <f t="shared" si="6"/>
        <v>3800</v>
      </c>
    </row>
    <row r="65" spans="8:14" ht="16" x14ac:dyDescent="0.2">
      <c r="H65" s="6" t="s">
        <v>483</v>
      </c>
      <c r="I65" s="14">
        <v>700</v>
      </c>
      <c r="J65" s="14">
        <v>800</v>
      </c>
      <c r="K65" s="14">
        <v>1</v>
      </c>
      <c r="L65" s="14">
        <f t="shared" si="4"/>
        <v>800</v>
      </c>
      <c r="M65" s="14">
        <f t="shared" si="5"/>
        <v>700</v>
      </c>
      <c r="N65" s="68">
        <f t="shared" si="6"/>
        <v>1500</v>
      </c>
    </row>
    <row r="66" spans="8:14" ht="16" x14ac:dyDescent="0.2">
      <c r="H66" s="7" t="s">
        <v>460</v>
      </c>
      <c r="I66" s="68">
        <v>1300</v>
      </c>
      <c r="J66" s="68">
        <v>168</v>
      </c>
      <c r="K66" s="68">
        <v>1</v>
      </c>
      <c r="L66" s="68">
        <f>J66*25</f>
        <v>4200</v>
      </c>
      <c r="M66" s="68">
        <f t="shared" si="5"/>
        <v>1300</v>
      </c>
      <c r="N66" s="68">
        <f t="shared" si="6"/>
        <v>5500</v>
      </c>
    </row>
    <row r="67" spans="8:14" ht="16" x14ac:dyDescent="0.2">
      <c r="H67" s="6" t="s">
        <v>461</v>
      </c>
      <c r="I67" s="14">
        <v>700</v>
      </c>
      <c r="J67" s="14">
        <v>500</v>
      </c>
      <c r="K67" s="14">
        <v>2</v>
      </c>
      <c r="L67" s="14">
        <f t="shared" si="4"/>
        <v>1000</v>
      </c>
      <c r="M67" s="14">
        <f t="shared" si="5"/>
        <v>1400</v>
      </c>
      <c r="N67" s="42">
        <f t="shared" si="6"/>
        <v>2400</v>
      </c>
    </row>
    <row r="68" spans="8:14" ht="16" x14ac:dyDescent="0.2">
      <c r="H68" s="6" t="s">
        <v>462</v>
      </c>
      <c r="I68" s="14">
        <v>700</v>
      </c>
      <c r="J68" s="14">
        <v>600</v>
      </c>
      <c r="K68" s="14">
        <v>2</v>
      </c>
      <c r="L68" s="14">
        <f t="shared" si="4"/>
        <v>1200</v>
      </c>
      <c r="M68" s="14">
        <f t="shared" si="5"/>
        <v>1400</v>
      </c>
      <c r="N68" s="42">
        <f t="shared" si="6"/>
        <v>2600</v>
      </c>
    </row>
    <row r="69" spans="8:14" ht="16" x14ac:dyDescent="0.2">
      <c r="H69" s="7" t="s">
        <v>463</v>
      </c>
      <c r="I69" s="68">
        <v>1300</v>
      </c>
      <c r="J69" s="68">
        <v>200</v>
      </c>
      <c r="K69" s="68">
        <v>1</v>
      </c>
      <c r="L69" s="68">
        <f>J69*25</f>
        <v>5000</v>
      </c>
      <c r="M69" s="68">
        <f t="shared" si="5"/>
        <v>1300</v>
      </c>
      <c r="N69" s="68">
        <f t="shared" si="6"/>
        <v>6300</v>
      </c>
    </row>
    <row r="70" spans="8:14" ht="16" x14ac:dyDescent="0.2">
      <c r="H70" s="6" t="s">
        <v>464</v>
      </c>
      <c r="I70" s="14">
        <v>700</v>
      </c>
      <c r="J70" s="14">
        <v>600</v>
      </c>
      <c r="K70" s="14">
        <v>2</v>
      </c>
      <c r="L70" s="14">
        <f t="shared" si="4"/>
        <v>1200</v>
      </c>
      <c r="M70" s="14">
        <f t="shared" si="5"/>
        <v>1400</v>
      </c>
      <c r="N70" s="42">
        <f t="shared" si="6"/>
        <v>2600</v>
      </c>
    </row>
    <row r="71" spans="8:14" ht="16" x14ac:dyDescent="0.2">
      <c r="H71" s="6" t="s">
        <v>465</v>
      </c>
      <c r="I71" s="14">
        <v>700</v>
      </c>
      <c r="J71" s="14">
        <v>800</v>
      </c>
      <c r="K71" s="14">
        <v>2</v>
      </c>
      <c r="L71" s="14">
        <f t="shared" si="4"/>
        <v>1600</v>
      </c>
      <c r="M71" s="14">
        <f t="shared" si="5"/>
        <v>1400</v>
      </c>
      <c r="N71" s="42">
        <f t="shared" si="6"/>
        <v>3000</v>
      </c>
    </row>
    <row r="72" spans="8:14" ht="16" x14ac:dyDescent="0.2">
      <c r="H72" s="6" t="s">
        <v>466</v>
      </c>
      <c r="I72" s="14">
        <v>700</v>
      </c>
      <c r="J72" s="14">
        <v>700</v>
      </c>
      <c r="K72" s="14">
        <v>2</v>
      </c>
      <c r="L72" s="14">
        <f t="shared" si="4"/>
        <v>1400</v>
      </c>
      <c r="M72" s="14">
        <f t="shared" si="5"/>
        <v>1400</v>
      </c>
      <c r="N72" s="42">
        <f t="shared" si="6"/>
        <v>2800</v>
      </c>
    </row>
    <row r="73" spans="8:14" ht="16" x14ac:dyDescent="0.2">
      <c r="H73" s="7" t="s">
        <v>467</v>
      </c>
      <c r="I73" s="68">
        <v>1300</v>
      </c>
      <c r="J73" s="68">
        <v>100</v>
      </c>
      <c r="K73" s="68">
        <v>1</v>
      </c>
      <c r="L73" s="68">
        <f>J73*25</f>
        <v>2500</v>
      </c>
      <c r="M73" s="68">
        <f t="shared" si="5"/>
        <v>1300</v>
      </c>
      <c r="N73" s="68">
        <f t="shared" si="6"/>
        <v>3800</v>
      </c>
    </row>
    <row r="74" spans="8:14" ht="16" x14ac:dyDescent="0.2">
      <c r="H74" s="6" t="s">
        <v>468</v>
      </c>
      <c r="I74" s="14">
        <v>700</v>
      </c>
      <c r="J74" s="14">
        <v>1000</v>
      </c>
      <c r="K74" s="14">
        <v>2</v>
      </c>
      <c r="L74" s="14">
        <f t="shared" si="4"/>
        <v>2000</v>
      </c>
      <c r="M74" s="14">
        <f t="shared" si="5"/>
        <v>1400</v>
      </c>
      <c r="N74" s="42">
        <f t="shared" si="6"/>
        <v>3400</v>
      </c>
    </row>
    <row r="75" spans="8:14" ht="16" x14ac:dyDescent="0.2">
      <c r="H75" s="6" t="s">
        <v>183</v>
      </c>
      <c r="I75" s="14">
        <v>700</v>
      </c>
      <c r="J75" s="14">
        <v>300</v>
      </c>
      <c r="K75" s="14">
        <v>2</v>
      </c>
      <c r="L75" s="14">
        <f t="shared" si="4"/>
        <v>600</v>
      </c>
      <c r="M75" s="14">
        <f t="shared" si="5"/>
        <v>1400</v>
      </c>
      <c r="N75" s="42">
        <f t="shared" si="6"/>
        <v>2000</v>
      </c>
    </row>
    <row r="76" spans="8:14" ht="16" x14ac:dyDescent="0.2">
      <c r="H76" s="6" t="s">
        <v>469</v>
      </c>
      <c r="I76" s="14">
        <v>700</v>
      </c>
      <c r="J76" s="14">
        <v>300</v>
      </c>
      <c r="K76" s="14">
        <v>2</v>
      </c>
      <c r="L76" s="14">
        <f t="shared" si="4"/>
        <v>600</v>
      </c>
      <c r="M76" s="14">
        <f t="shared" si="5"/>
        <v>1400</v>
      </c>
      <c r="N76" s="42">
        <f t="shared" si="6"/>
        <v>2000</v>
      </c>
    </row>
    <row r="77" spans="8:14" ht="16" x14ac:dyDescent="0.2">
      <c r="H77" s="6" t="s">
        <v>470</v>
      </c>
      <c r="I77" s="14">
        <v>700</v>
      </c>
      <c r="J77" s="14">
        <v>300</v>
      </c>
      <c r="K77" s="14">
        <v>2</v>
      </c>
      <c r="L77" s="14">
        <f t="shared" si="4"/>
        <v>600</v>
      </c>
      <c r="M77" s="14">
        <f t="shared" si="5"/>
        <v>1400</v>
      </c>
      <c r="N77" s="42">
        <f t="shared" si="6"/>
        <v>2000</v>
      </c>
    </row>
    <row r="78" spans="8:14" ht="16" x14ac:dyDescent="0.2">
      <c r="H78" s="6" t="s">
        <v>471</v>
      </c>
      <c r="I78" s="14">
        <v>700</v>
      </c>
      <c r="J78" s="14">
        <v>600</v>
      </c>
      <c r="K78" s="14">
        <v>2</v>
      </c>
      <c r="L78" s="14">
        <f t="shared" si="4"/>
        <v>1200</v>
      </c>
      <c r="M78" s="14">
        <f t="shared" si="5"/>
        <v>1400</v>
      </c>
      <c r="N78" s="42">
        <f t="shared" si="6"/>
        <v>2600</v>
      </c>
    </row>
    <row r="79" spans="8:14" ht="16" x14ac:dyDescent="0.2">
      <c r="H79" s="6" t="s">
        <v>472</v>
      </c>
      <c r="I79" s="14">
        <v>700</v>
      </c>
      <c r="J79" s="14">
        <v>200</v>
      </c>
      <c r="K79" s="14">
        <v>2</v>
      </c>
      <c r="L79" s="14">
        <f t="shared" si="4"/>
        <v>400</v>
      </c>
      <c r="M79" s="14">
        <f t="shared" si="5"/>
        <v>1400</v>
      </c>
      <c r="N79" s="42">
        <f t="shared" si="6"/>
        <v>1800</v>
      </c>
    </row>
    <row r="80" spans="8:14" ht="16" x14ac:dyDescent="0.2">
      <c r="H80" s="7" t="s">
        <v>473</v>
      </c>
      <c r="I80" s="68">
        <v>1300</v>
      </c>
      <c r="J80" s="68">
        <v>150</v>
      </c>
      <c r="K80" s="68">
        <v>1</v>
      </c>
      <c r="L80" s="68">
        <f>J80*25</f>
        <v>3750</v>
      </c>
      <c r="M80" s="68">
        <f t="shared" si="5"/>
        <v>1300</v>
      </c>
      <c r="N80" s="68">
        <f t="shared" si="6"/>
        <v>5050</v>
      </c>
    </row>
    <row r="81" spans="8:14" ht="16" x14ac:dyDescent="0.2">
      <c r="H81" s="6" t="s">
        <v>474</v>
      </c>
      <c r="I81" s="14">
        <v>700</v>
      </c>
      <c r="J81" s="14">
        <v>600</v>
      </c>
      <c r="K81" s="14">
        <v>2</v>
      </c>
      <c r="L81" s="14">
        <f t="shared" si="4"/>
        <v>1200</v>
      </c>
      <c r="M81" s="14">
        <f t="shared" si="5"/>
        <v>1400</v>
      </c>
      <c r="N81" s="42">
        <f t="shared" si="6"/>
        <v>2600</v>
      </c>
    </row>
    <row r="82" spans="8:14" ht="16" x14ac:dyDescent="0.2">
      <c r="H82" s="6" t="s">
        <v>475</v>
      </c>
      <c r="I82" s="14">
        <v>700</v>
      </c>
      <c r="J82" s="14">
        <v>7000</v>
      </c>
      <c r="K82" s="14">
        <v>2</v>
      </c>
      <c r="L82" s="14">
        <f t="shared" si="4"/>
        <v>14000</v>
      </c>
      <c r="M82" s="14">
        <f t="shared" si="5"/>
        <v>1400</v>
      </c>
      <c r="N82" s="42">
        <f t="shared" si="6"/>
        <v>15400</v>
      </c>
    </row>
    <row r="83" spans="8:14" ht="16" x14ac:dyDescent="0.2">
      <c r="H83" s="6" t="s">
        <v>476</v>
      </c>
      <c r="I83" s="14">
        <v>700</v>
      </c>
      <c r="J83" s="14">
        <v>600</v>
      </c>
      <c r="K83" s="14">
        <v>2</v>
      </c>
      <c r="L83" s="14">
        <f t="shared" si="4"/>
        <v>1200</v>
      </c>
      <c r="M83" s="14">
        <f t="shared" si="5"/>
        <v>1400</v>
      </c>
      <c r="N83" s="42">
        <f t="shared" si="6"/>
        <v>2600</v>
      </c>
    </row>
    <row r="84" spans="8:14" ht="16" x14ac:dyDescent="0.2">
      <c r="H84" s="6" t="s">
        <v>477</v>
      </c>
      <c r="I84" s="14">
        <v>700</v>
      </c>
      <c r="J84" s="14">
        <v>4000</v>
      </c>
      <c r="K84" s="14">
        <v>2</v>
      </c>
      <c r="L84" s="14">
        <f t="shared" si="4"/>
        <v>8000</v>
      </c>
      <c r="M84" s="14">
        <f t="shared" si="5"/>
        <v>1400</v>
      </c>
      <c r="N84" s="42">
        <f t="shared" si="6"/>
        <v>9400</v>
      </c>
    </row>
    <row r="85" spans="8:14" ht="16" x14ac:dyDescent="0.2">
      <c r="H85" s="6" t="s">
        <v>478</v>
      </c>
      <c r="I85" s="14">
        <v>700</v>
      </c>
      <c r="J85" s="14">
        <v>8000</v>
      </c>
      <c r="K85" s="14">
        <v>2</v>
      </c>
      <c r="L85" s="14">
        <f t="shared" si="4"/>
        <v>16000</v>
      </c>
      <c r="M85" s="14">
        <f t="shared" si="5"/>
        <v>1400</v>
      </c>
      <c r="N85" s="42">
        <f t="shared" si="6"/>
        <v>17400</v>
      </c>
    </row>
    <row r="86" spans="8:14" ht="16" x14ac:dyDescent="0.2">
      <c r="H86" s="6" t="s">
        <v>479</v>
      </c>
      <c r="I86" s="14">
        <v>700</v>
      </c>
      <c r="J86" s="14">
        <v>600</v>
      </c>
      <c r="K86" s="14">
        <v>2</v>
      </c>
      <c r="L86" s="14">
        <f t="shared" si="4"/>
        <v>1200</v>
      </c>
      <c r="M86" s="14">
        <f t="shared" si="5"/>
        <v>1400</v>
      </c>
      <c r="N86" s="42">
        <f t="shared" si="6"/>
        <v>2600</v>
      </c>
    </row>
    <row r="87" spans="8:14" ht="16" x14ac:dyDescent="0.2">
      <c r="H87" s="6" t="s">
        <v>480</v>
      </c>
      <c r="I87" s="14">
        <v>700</v>
      </c>
      <c r="J87" s="14">
        <v>600</v>
      </c>
      <c r="K87" s="14">
        <v>2</v>
      </c>
      <c r="L87" s="14">
        <f t="shared" si="4"/>
        <v>1200</v>
      </c>
      <c r="M87" s="14">
        <f t="shared" si="5"/>
        <v>1400</v>
      </c>
      <c r="N87" s="42">
        <f t="shared" si="6"/>
        <v>2600</v>
      </c>
    </row>
    <row r="88" spans="8:14" ht="16" x14ac:dyDescent="0.2">
      <c r="H88" s="6" t="s">
        <v>484</v>
      </c>
      <c r="I88" s="14">
        <v>700</v>
      </c>
      <c r="J88" s="14">
        <v>600</v>
      </c>
      <c r="K88" s="14">
        <v>1</v>
      </c>
      <c r="L88" s="14">
        <f t="shared" si="4"/>
        <v>600</v>
      </c>
      <c r="M88" s="14">
        <f t="shared" si="5"/>
        <v>700</v>
      </c>
      <c r="N88" s="68">
        <f t="shared" si="6"/>
        <v>1300</v>
      </c>
    </row>
    <row r="89" spans="8:14" x14ac:dyDescent="0.2">
      <c r="H89" s="13"/>
      <c r="I89" s="14"/>
      <c r="J89" s="14"/>
      <c r="K89" s="14"/>
      <c r="L89" s="14"/>
      <c r="M89" s="14"/>
      <c r="N89" s="42">
        <f>SUM(N2:N88)</f>
        <v>326635</v>
      </c>
    </row>
  </sheetData>
  <mergeCells count="5">
    <mergeCell ref="B1:F1"/>
    <mergeCell ref="B2:F2"/>
    <mergeCell ref="P5:S5"/>
    <mergeCell ref="B13:E13"/>
    <mergeCell ref="P14:R14"/>
  </mergeCells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0593D0-89F8-4BC7-A6D6-8287FB157610}">
  <dimension ref="B1:S36"/>
  <sheetViews>
    <sheetView topLeftCell="D1" workbookViewId="0">
      <selection activeCell="R12" sqref="R12"/>
    </sheetView>
  </sheetViews>
  <sheetFormatPr baseColWidth="10" defaultColWidth="9.1640625" defaultRowHeight="15" x14ac:dyDescent="0.2"/>
  <cols>
    <col min="1" max="1" width="9.1640625" style="27"/>
    <col min="2" max="2" width="20.83203125" style="27" bestFit="1" customWidth="1"/>
    <col min="3" max="7" width="9.1640625" style="27"/>
    <col min="8" max="8" width="23.1640625" style="22" customWidth="1"/>
    <col min="9" max="13" width="11.5" style="12" customWidth="1"/>
    <col min="14" max="14" width="11.5" style="8" customWidth="1"/>
    <col min="15" max="15" width="9.1640625" style="27"/>
    <col min="16" max="16" width="15.5" style="27" bestFit="1" customWidth="1"/>
    <col min="17" max="16384" width="9.1640625" style="27"/>
  </cols>
  <sheetData>
    <row r="1" spans="2:19" ht="32" x14ac:dyDescent="0.2">
      <c r="B1" s="92" t="s">
        <v>0</v>
      </c>
      <c r="C1" s="92"/>
      <c r="D1" s="92"/>
      <c r="E1" s="92"/>
      <c r="F1" s="92"/>
      <c r="G1" s="2"/>
      <c r="H1" s="9" t="s">
        <v>68</v>
      </c>
      <c r="I1" s="9" t="s">
        <v>39</v>
      </c>
      <c r="J1" s="9" t="s">
        <v>40</v>
      </c>
      <c r="K1" s="9" t="s">
        <v>65</v>
      </c>
      <c r="L1" s="9" t="s">
        <v>66</v>
      </c>
      <c r="M1" s="37" t="s">
        <v>299</v>
      </c>
      <c r="N1" s="9" t="s">
        <v>67</v>
      </c>
    </row>
    <row r="2" spans="2:19" ht="16" x14ac:dyDescent="0.2">
      <c r="B2" s="92" t="s">
        <v>128</v>
      </c>
      <c r="C2" s="92"/>
      <c r="D2" s="92"/>
      <c r="E2" s="92"/>
      <c r="F2" s="92"/>
      <c r="G2" s="2"/>
      <c r="H2" s="28" t="s">
        <v>129</v>
      </c>
      <c r="I2" s="14">
        <v>700</v>
      </c>
      <c r="J2" s="14">
        <v>200</v>
      </c>
      <c r="K2" s="14">
        <v>2</v>
      </c>
      <c r="L2" s="14">
        <f>J2*K2</f>
        <v>400</v>
      </c>
      <c r="M2" s="14">
        <f>I2*K2</f>
        <v>1400</v>
      </c>
      <c r="N2" s="9">
        <f>M2+L2</f>
        <v>1800</v>
      </c>
    </row>
    <row r="3" spans="2:19" ht="16" x14ac:dyDescent="0.2"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2"/>
      <c r="H3" s="28" t="s">
        <v>130</v>
      </c>
      <c r="I3" s="14">
        <v>400</v>
      </c>
      <c r="J3" s="14">
        <v>100</v>
      </c>
      <c r="K3" s="14">
        <v>2</v>
      </c>
      <c r="L3" s="14">
        <f t="shared" ref="L3:L35" si="0">J3*K3</f>
        <v>200</v>
      </c>
      <c r="M3" s="14">
        <f t="shared" ref="M3:M35" si="1">I3*K3</f>
        <v>800</v>
      </c>
      <c r="N3" s="37">
        <f t="shared" ref="N3:N35" si="2">M3+L3</f>
        <v>1000</v>
      </c>
    </row>
    <row r="4" spans="2:19" ht="16" x14ac:dyDescent="0.2">
      <c r="B4" s="3" t="s">
        <v>7</v>
      </c>
      <c r="C4" s="4">
        <v>1000</v>
      </c>
      <c r="D4" s="4">
        <v>3</v>
      </c>
      <c r="E4" s="4">
        <v>3</v>
      </c>
      <c r="F4" s="4">
        <f>C4*D4*E4</f>
        <v>9000</v>
      </c>
      <c r="G4" s="5"/>
      <c r="H4" s="28" t="s">
        <v>131</v>
      </c>
      <c r="I4" s="14">
        <v>700</v>
      </c>
      <c r="J4" s="14">
        <v>500</v>
      </c>
      <c r="K4" s="14">
        <v>2</v>
      </c>
      <c r="L4" s="14">
        <f t="shared" si="0"/>
        <v>1000</v>
      </c>
      <c r="M4" s="14">
        <f t="shared" si="1"/>
        <v>1400</v>
      </c>
      <c r="N4" s="37">
        <f t="shared" si="2"/>
        <v>2400</v>
      </c>
    </row>
    <row r="5" spans="2:19" ht="16" x14ac:dyDescent="0.2">
      <c r="B5" s="3" t="s">
        <v>8</v>
      </c>
      <c r="C5" s="4">
        <v>2500</v>
      </c>
      <c r="D5" s="4">
        <v>1</v>
      </c>
      <c r="E5" s="4">
        <v>1</v>
      </c>
      <c r="F5" s="4">
        <f t="shared" ref="F5:F7" si="3">C5*D5*E5</f>
        <v>2500</v>
      </c>
      <c r="G5" s="5"/>
      <c r="H5" s="28" t="s">
        <v>132</v>
      </c>
      <c r="I5" s="14">
        <v>700</v>
      </c>
      <c r="J5" s="14">
        <v>400</v>
      </c>
      <c r="K5" s="14">
        <v>2</v>
      </c>
      <c r="L5" s="14">
        <f t="shared" si="0"/>
        <v>800</v>
      </c>
      <c r="M5" s="14">
        <f t="shared" si="1"/>
        <v>1400</v>
      </c>
      <c r="N5" s="37">
        <f t="shared" si="2"/>
        <v>2200</v>
      </c>
      <c r="P5" s="93" t="s">
        <v>84</v>
      </c>
      <c r="Q5" s="94"/>
      <c r="R5" s="94"/>
      <c r="S5" s="95"/>
    </row>
    <row r="6" spans="2:19" ht="16" x14ac:dyDescent="0.2">
      <c r="B6" s="3" t="s">
        <v>9</v>
      </c>
      <c r="C6" s="4">
        <v>2000</v>
      </c>
      <c r="D6" s="4">
        <v>1</v>
      </c>
      <c r="E6" s="4">
        <v>1</v>
      </c>
      <c r="F6" s="4">
        <f t="shared" si="3"/>
        <v>2000</v>
      </c>
      <c r="G6" s="5"/>
      <c r="H6" s="28" t="s">
        <v>133</v>
      </c>
      <c r="I6" s="14">
        <v>400</v>
      </c>
      <c r="J6" s="14">
        <v>100</v>
      </c>
      <c r="K6" s="14">
        <v>2</v>
      </c>
      <c r="L6" s="14">
        <f t="shared" si="0"/>
        <v>200</v>
      </c>
      <c r="M6" s="14">
        <f t="shared" si="1"/>
        <v>800</v>
      </c>
      <c r="N6" s="37">
        <f t="shared" si="2"/>
        <v>1000</v>
      </c>
      <c r="P6" s="3" t="s">
        <v>157</v>
      </c>
      <c r="Q6" s="3"/>
      <c r="R6" s="3"/>
      <c r="S6" s="3">
        <f>Q6*R6</f>
        <v>0</v>
      </c>
    </row>
    <row r="7" spans="2:19" ht="16" x14ac:dyDescent="0.2">
      <c r="B7" s="3" t="s">
        <v>10</v>
      </c>
      <c r="C7" s="4">
        <v>1500</v>
      </c>
      <c r="D7" s="4">
        <v>3</v>
      </c>
      <c r="E7" s="4">
        <v>4</v>
      </c>
      <c r="F7" s="4">
        <f t="shared" si="3"/>
        <v>18000</v>
      </c>
      <c r="G7" s="5"/>
      <c r="H7" s="28" t="s">
        <v>134</v>
      </c>
      <c r="I7" s="14">
        <v>700</v>
      </c>
      <c r="J7" s="14">
        <v>400</v>
      </c>
      <c r="K7" s="14">
        <v>2</v>
      </c>
      <c r="L7" s="14">
        <f t="shared" si="0"/>
        <v>800</v>
      </c>
      <c r="M7" s="14">
        <f t="shared" si="1"/>
        <v>1400</v>
      </c>
      <c r="N7" s="37">
        <f t="shared" si="2"/>
        <v>2200</v>
      </c>
      <c r="P7" s="3" t="s">
        <v>86</v>
      </c>
      <c r="Q7" s="3"/>
      <c r="R7" s="3"/>
      <c r="S7" s="3"/>
    </row>
    <row r="8" spans="2:19" ht="16" x14ac:dyDescent="0.2">
      <c r="B8" s="3" t="s">
        <v>63</v>
      </c>
      <c r="C8" s="4"/>
      <c r="D8" s="4"/>
      <c r="E8" s="4"/>
      <c r="F8" s="4">
        <f>N36</f>
        <v>89000</v>
      </c>
      <c r="G8" s="5"/>
      <c r="H8" s="28" t="s">
        <v>135</v>
      </c>
      <c r="I8" s="14">
        <v>700</v>
      </c>
      <c r="J8" s="14">
        <v>400</v>
      </c>
      <c r="K8" s="14">
        <v>2</v>
      </c>
      <c r="L8" s="14">
        <f t="shared" si="0"/>
        <v>800</v>
      </c>
      <c r="M8" s="14">
        <f t="shared" si="1"/>
        <v>1400</v>
      </c>
      <c r="N8" s="37">
        <f t="shared" si="2"/>
        <v>2200</v>
      </c>
      <c r="P8" s="3" t="s">
        <v>158</v>
      </c>
      <c r="Q8" s="3"/>
      <c r="R8" s="3"/>
      <c r="S8" s="3"/>
    </row>
    <row r="9" spans="2:19" ht="16" x14ac:dyDescent="0.2">
      <c r="B9" s="3" t="s">
        <v>11</v>
      </c>
      <c r="C9" s="4">
        <v>250</v>
      </c>
      <c r="D9" s="4">
        <v>1</v>
      </c>
      <c r="E9" s="4">
        <v>70</v>
      </c>
      <c r="F9" s="4">
        <f>C9*D9*E9</f>
        <v>17500</v>
      </c>
      <c r="G9" s="5"/>
      <c r="H9" s="28" t="s">
        <v>136</v>
      </c>
      <c r="I9" s="14">
        <v>700</v>
      </c>
      <c r="J9" s="14">
        <v>500</v>
      </c>
      <c r="K9" s="14">
        <v>2</v>
      </c>
      <c r="L9" s="14">
        <f t="shared" si="0"/>
        <v>1000</v>
      </c>
      <c r="M9" s="14">
        <f t="shared" si="1"/>
        <v>1400</v>
      </c>
      <c r="N9" s="37">
        <f t="shared" si="2"/>
        <v>2400</v>
      </c>
      <c r="P9" s="3"/>
      <c r="Q9" s="3"/>
      <c r="R9" s="3"/>
      <c r="S9" s="3">
        <f>SUM(S6:S8)</f>
        <v>0</v>
      </c>
    </row>
    <row r="10" spans="2:19" ht="16" x14ac:dyDescent="0.2">
      <c r="B10" s="3" t="s">
        <v>12</v>
      </c>
      <c r="C10" s="4">
        <v>100</v>
      </c>
      <c r="D10" s="4"/>
      <c r="E10" s="4">
        <v>65</v>
      </c>
      <c r="F10" s="4">
        <f>C10*E10</f>
        <v>6500</v>
      </c>
      <c r="G10" s="5"/>
      <c r="H10" s="72" t="s">
        <v>137</v>
      </c>
      <c r="I10" s="68">
        <v>1300</v>
      </c>
      <c r="J10" s="68">
        <v>152</v>
      </c>
      <c r="K10" s="68">
        <v>1</v>
      </c>
      <c r="L10" s="68">
        <f>J10*25</f>
        <v>3800</v>
      </c>
      <c r="M10" s="68">
        <f t="shared" si="1"/>
        <v>1300</v>
      </c>
      <c r="N10" s="68">
        <f t="shared" si="2"/>
        <v>5100</v>
      </c>
    </row>
    <row r="11" spans="2:19" ht="16" x14ac:dyDescent="0.2">
      <c r="B11" s="3" t="s">
        <v>82</v>
      </c>
      <c r="C11" s="4"/>
      <c r="D11" s="4"/>
      <c r="E11" s="4"/>
      <c r="F11" s="4">
        <v>0</v>
      </c>
      <c r="G11" s="5"/>
      <c r="H11" s="28" t="s">
        <v>138</v>
      </c>
      <c r="I11" s="14">
        <v>700</v>
      </c>
      <c r="J11" s="14">
        <v>800</v>
      </c>
      <c r="K11" s="14">
        <v>2</v>
      </c>
      <c r="L11" s="14">
        <f t="shared" si="0"/>
        <v>1600</v>
      </c>
      <c r="M11" s="14">
        <f t="shared" si="1"/>
        <v>1400</v>
      </c>
      <c r="N11" s="37">
        <f t="shared" si="2"/>
        <v>3000</v>
      </c>
    </row>
    <row r="12" spans="2:19" ht="16" x14ac:dyDescent="0.2">
      <c r="B12" s="3" t="s">
        <v>13</v>
      </c>
      <c r="C12" s="4"/>
      <c r="D12" s="4"/>
      <c r="E12" s="4"/>
      <c r="F12" s="4">
        <v>5500</v>
      </c>
      <c r="G12" s="5"/>
      <c r="H12" s="28" t="s">
        <v>139</v>
      </c>
      <c r="I12" s="14">
        <v>700</v>
      </c>
      <c r="J12" s="14">
        <v>800</v>
      </c>
      <c r="K12" s="14">
        <v>2</v>
      </c>
      <c r="L12" s="14">
        <f t="shared" si="0"/>
        <v>1600</v>
      </c>
      <c r="M12" s="14">
        <f t="shared" si="1"/>
        <v>1400</v>
      </c>
      <c r="N12" s="37">
        <f t="shared" si="2"/>
        <v>3000</v>
      </c>
    </row>
    <row r="13" spans="2:19" ht="16" x14ac:dyDescent="0.2">
      <c r="B13" s="92" t="s">
        <v>14</v>
      </c>
      <c r="C13" s="92"/>
      <c r="D13" s="92"/>
      <c r="E13" s="92"/>
      <c r="F13" s="1">
        <f>SUM(F4:F12)</f>
        <v>150000</v>
      </c>
      <c r="G13" s="5"/>
      <c r="H13" s="72" t="s">
        <v>140</v>
      </c>
      <c r="I13" s="68">
        <v>1300</v>
      </c>
      <c r="J13" s="68">
        <v>100</v>
      </c>
      <c r="K13" s="68">
        <v>1</v>
      </c>
      <c r="L13" s="68">
        <f>J13*25</f>
        <v>2500</v>
      </c>
      <c r="M13" s="68">
        <f t="shared" si="1"/>
        <v>1300</v>
      </c>
      <c r="N13" s="68">
        <f t="shared" si="2"/>
        <v>3800</v>
      </c>
    </row>
    <row r="14" spans="2:19" ht="16" x14ac:dyDescent="0.2">
      <c r="G14" s="2"/>
      <c r="H14" s="28" t="s">
        <v>141</v>
      </c>
      <c r="I14" s="14">
        <v>700</v>
      </c>
      <c r="J14" s="14">
        <v>600</v>
      </c>
      <c r="K14" s="14">
        <v>2</v>
      </c>
      <c r="L14" s="14">
        <f t="shared" si="0"/>
        <v>1200</v>
      </c>
      <c r="M14" s="14">
        <f t="shared" si="1"/>
        <v>1400</v>
      </c>
      <c r="N14" s="37">
        <f t="shared" si="2"/>
        <v>2600</v>
      </c>
    </row>
    <row r="15" spans="2:19" ht="16" x14ac:dyDescent="0.2">
      <c r="H15" s="28" t="s">
        <v>142</v>
      </c>
      <c r="I15" s="14">
        <v>700</v>
      </c>
      <c r="J15" s="14">
        <v>500</v>
      </c>
      <c r="K15" s="14">
        <v>2</v>
      </c>
      <c r="L15" s="14">
        <f t="shared" si="0"/>
        <v>1000</v>
      </c>
      <c r="M15" s="14">
        <f t="shared" si="1"/>
        <v>1400</v>
      </c>
      <c r="N15" s="37">
        <f t="shared" si="2"/>
        <v>2400</v>
      </c>
    </row>
    <row r="16" spans="2:19" ht="16" x14ac:dyDescent="0.2">
      <c r="H16" s="72" t="s">
        <v>143</v>
      </c>
      <c r="I16" s="68">
        <v>1300</v>
      </c>
      <c r="J16" s="68">
        <v>172</v>
      </c>
      <c r="K16" s="68">
        <v>1</v>
      </c>
      <c r="L16" s="68">
        <f>J16*25</f>
        <v>4300</v>
      </c>
      <c r="M16" s="68">
        <f t="shared" si="1"/>
        <v>1300</v>
      </c>
      <c r="N16" s="68">
        <f t="shared" si="2"/>
        <v>5600</v>
      </c>
    </row>
    <row r="17" spans="8:14" ht="16" x14ac:dyDescent="0.2">
      <c r="H17" s="28" t="s">
        <v>144</v>
      </c>
      <c r="I17" s="14">
        <v>700</v>
      </c>
      <c r="J17" s="14">
        <v>1100</v>
      </c>
      <c r="K17" s="14">
        <v>2</v>
      </c>
      <c r="L17" s="14">
        <f t="shared" si="0"/>
        <v>2200</v>
      </c>
      <c r="M17" s="14">
        <f t="shared" si="1"/>
        <v>1400</v>
      </c>
      <c r="N17" s="37">
        <f t="shared" si="2"/>
        <v>3600</v>
      </c>
    </row>
    <row r="18" spans="8:14" ht="16" x14ac:dyDescent="0.2">
      <c r="H18" s="28" t="s">
        <v>145</v>
      </c>
      <c r="I18" s="14">
        <v>700</v>
      </c>
      <c r="J18" s="14">
        <v>600</v>
      </c>
      <c r="K18" s="14">
        <v>2</v>
      </c>
      <c r="L18" s="14">
        <f t="shared" si="0"/>
        <v>1200</v>
      </c>
      <c r="M18" s="14">
        <f t="shared" si="1"/>
        <v>1400</v>
      </c>
      <c r="N18" s="37">
        <f t="shared" si="2"/>
        <v>2600</v>
      </c>
    </row>
    <row r="19" spans="8:14" ht="16" x14ac:dyDescent="0.2">
      <c r="H19" s="28" t="s">
        <v>146</v>
      </c>
      <c r="I19" s="14">
        <v>700</v>
      </c>
      <c r="J19" s="14">
        <v>1200</v>
      </c>
      <c r="K19" s="14">
        <v>2</v>
      </c>
      <c r="L19" s="14">
        <f t="shared" si="0"/>
        <v>2400</v>
      </c>
      <c r="M19" s="14">
        <f t="shared" si="1"/>
        <v>1400</v>
      </c>
      <c r="N19" s="37">
        <f t="shared" si="2"/>
        <v>3800</v>
      </c>
    </row>
    <row r="20" spans="8:14" ht="16" x14ac:dyDescent="0.2">
      <c r="H20" s="28" t="s">
        <v>147</v>
      </c>
      <c r="I20" s="14">
        <v>700</v>
      </c>
      <c r="J20" s="14">
        <v>1200</v>
      </c>
      <c r="K20" s="14">
        <v>2</v>
      </c>
      <c r="L20" s="14">
        <f t="shared" si="0"/>
        <v>2400</v>
      </c>
      <c r="M20" s="14">
        <f t="shared" si="1"/>
        <v>1400</v>
      </c>
      <c r="N20" s="37">
        <f t="shared" si="2"/>
        <v>3800</v>
      </c>
    </row>
    <row r="21" spans="8:14" ht="16" x14ac:dyDescent="0.2">
      <c r="H21" s="28" t="s">
        <v>148</v>
      </c>
      <c r="I21" s="14">
        <v>700</v>
      </c>
      <c r="J21" s="14">
        <v>1000</v>
      </c>
      <c r="K21" s="14">
        <v>2</v>
      </c>
      <c r="L21" s="14">
        <f t="shared" si="0"/>
        <v>2000</v>
      </c>
      <c r="M21" s="14">
        <f t="shared" si="1"/>
        <v>1400</v>
      </c>
      <c r="N21" s="37">
        <f t="shared" si="2"/>
        <v>3400</v>
      </c>
    </row>
    <row r="22" spans="8:14" ht="16" x14ac:dyDescent="0.2">
      <c r="H22" s="72" t="s">
        <v>149</v>
      </c>
      <c r="I22" s="68">
        <v>1300</v>
      </c>
      <c r="J22" s="68">
        <v>104</v>
      </c>
      <c r="K22" s="68">
        <v>1</v>
      </c>
      <c r="L22" s="68">
        <f>J22*25</f>
        <v>2600</v>
      </c>
      <c r="M22" s="68">
        <f t="shared" si="1"/>
        <v>1300</v>
      </c>
      <c r="N22" s="68">
        <f t="shared" si="2"/>
        <v>3900</v>
      </c>
    </row>
    <row r="23" spans="8:14" ht="16" x14ac:dyDescent="0.2">
      <c r="H23" s="28" t="s">
        <v>150</v>
      </c>
      <c r="I23" s="14">
        <v>700</v>
      </c>
      <c r="J23" s="14">
        <v>1000</v>
      </c>
      <c r="K23" s="14">
        <v>2</v>
      </c>
      <c r="L23" s="14">
        <f t="shared" si="0"/>
        <v>2000</v>
      </c>
      <c r="M23" s="14">
        <f t="shared" si="1"/>
        <v>1400</v>
      </c>
      <c r="N23" s="37">
        <f t="shared" si="2"/>
        <v>3400</v>
      </c>
    </row>
    <row r="24" spans="8:14" ht="16" x14ac:dyDescent="0.2">
      <c r="H24" s="28" t="s">
        <v>151</v>
      </c>
      <c r="I24" s="14">
        <v>700</v>
      </c>
      <c r="J24" s="14">
        <v>700</v>
      </c>
      <c r="K24" s="14">
        <v>2</v>
      </c>
      <c r="L24" s="14">
        <f t="shared" si="0"/>
        <v>1400</v>
      </c>
      <c r="M24" s="14">
        <f t="shared" si="1"/>
        <v>1400</v>
      </c>
      <c r="N24" s="37">
        <f t="shared" si="2"/>
        <v>2800</v>
      </c>
    </row>
    <row r="25" spans="8:14" ht="16" x14ac:dyDescent="0.2">
      <c r="H25" s="28" t="s">
        <v>152</v>
      </c>
      <c r="I25" s="14">
        <v>700</v>
      </c>
      <c r="J25" s="14">
        <v>500</v>
      </c>
      <c r="K25" s="14">
        <v>2</v>
      </c>
      <c r="L25" s="14">
        <f t="shared" si="0"/>
        <v>1000</v>
      </c>
      <c r="M25" s="14">
        <f t="shared" si="1"/>
        <v>1400</v>
      </c>
      <c r="N25" s="37">
        <f t="shared" si="2"/>
        <v>2400</v>
      </c>
    </row>
    <row r="26" spans="8:14" ht="16" x14ac:dyDescent="0.2">
      <c r="H26" s="28" t="s">
        <v>153</v>
      </c>
      <c r="I26" s="14">
        <v>700</v>
      </c>
      <c r="J26" s="14">
        <v>600</v>
      </c>
      <c r="K26" s="14">
        <v>2</v>
      </c>
      <c r="L26" s="14">
        <f t="shared" si="0"/>
        <v>1200</v>
      </c>
      <c r="M26" s="14">
        <f t="shared" si="1"/>
        <v>1400</v>
      </c>
      <c r="N26" s="37">
        <f t="shared" si="2"/>
        <v>2600</v>
      </c>
    </row>
    <row r="27" spans="8:14" ht="16" x14ac:dyDescent="0.2">
      <c r="H27" s="28" t="s">
        <v>154</v>
      </c>
      <c r="I27" s="14">
        <v>700</v>
      </c>
      <c r="J27" s="14">
        <v>500</v>
      </c>
      <c r="K27" s="14">
        <v>2</v>
      </c>
      <c r="L27" s="14">
        <f t="shared" si="0"/>
        <v>1000</v>
      </c>
      <c r="M27" s="14">
        <f t="shared" si="1"/>
        <v>1400</v>
      </c>
      <c r="N27" s="37">
        <f t="shared" si="2"/>
        <v>2400</v>
      </c>
    </row>
    <row r="28" spans="8:14" ht="16" x14ac:dyDescent="0.2">
      <c r="H28" s="28" t="s">
        <v>155</v>
      </c>
      <c r="I28" s="14">
        <v>700</v>
      </c>
      <c r="J28" s="14">
        <v>400</v>
      </c>
      <c r="K28" s="14">
        <v>2</v>
      </c>
      <c r="L28" s="14">
        <f t="shared" si="0"/>
        <v>800</v>
      </c>
      <c r="M28" s="14">
        <f t="shared" si="1"/>
        <v>1400</v>
      </c>
      <c r="N28" s="37">
        <f t="shared" si="2"/>
        <v>2200</v>
      </c>
    </row>
    <row r="29" spans="8:14" ht="16" x14ac:dyDescent="0.2">
      <c r="H29" s="28" t="s">
        <v>156</v>
      </c>
      <c r="I29" s="14">
        <v>700</v>
      </c>
      <c r="J29" s="14">
        <v>600</v>
      </c>
      <c r="K29" s="14">
        <v>2</v>
      </c>
      <c r="L29" s="14">
        <f t="shared" si="0"/>
        <v>1200</v>
      </c>
      <c r="M29" s="14">
        <f t="shared" si="1"/>
        <v>1400</v>
      </c>
      <c r="N29" s="37">
        <f t="shared" si="2"/>
        <v>2600</v>
      </c>
    </row>
    <row r="30" spans="8:14" ht="16" x14ac:dyDescent="0.2">
      <c r="H30" s="28" t="s">
        <v>197</v>
      </c>
      <c r="I30" s="14">
        <v>700</v>
      </c>
      <c r="J30" s="14">
        <v>700</v>
      </c>
      <c r="K30" s="14">
        <v>1</v>
      </c>
      <c r="L30" s="14">
        <f t="shared" si="0"/>
        <v>700</v>
      </c>
      <c r="M30" s="14">
        <f t="shared" si="1"/>
        <v>700</v>
      </c>
      <c r="N30" s="37">
        <f t="shared" si="2"/>
        <v>1400</v>
      </c>
    </row>
    <row r="31" spans="8:14" ht="16" x14ac:dyDescent="0.2">
      <c r="H31" s="28" t="s">
        <v>198</v>
      </c>
      <c r="I31" s="14">
        <v>700</v>
      </c>
      <c r="J31" s="14">
        <v>500</v>
      </c>
      <c r="K31" s="14">
        <v>1</v>
      </c>
      <c r="L31" s="14">
        <f t="shared" si="0"/>
        <v>500</v>
      </c>
      <c r="M31" s="14">
        <f t="shared" si="1"/>
        <v>700</v>
      </c>
      <c r="N31" s="37">
        <f t="shared" si="2"/>
        <v>1200</v>
      </c>
    </row>
    <row r="32" spans="8:14" ht="16" x14ac:dyDescent="0.2">
      <c r="H32" s="28" t="s">
        <v>199</v>
      </c>
      <c r="I32" s="14">
        <v>700</v>
      </c>
      <c r="J32" s="14">
        <v>800</v>
      </c>
      <c r="K32" s="14">
        <v>1</v>
      </c>
      <c r="L32" s="14">
        <f t="shared" si="0"/>
        <v>800</v>
      </c>
      <c r="M32" s="14">
        <f t="shared" si="1"/>
        <v>700</v>
      </c>
      <c r="N32" s="37">
        <f t="shared" si="2"/>
        <v>1500</v>
      </c>
    </row>
    <row r="33" spans="8:14" ht="16" x14ac:dyDescent="0.2">
      <c r="H33" s="28" t="s">
        <v>200</v>
      </c>
      <c r="I33" s="14">
        <v>700</v>
      </c>
      <c r="J33" s="14">
        <v>800</v>
      </c>
      <c r="K33" s="14">
        <v>1</v>
      </c>
      <c r="L33" s="14">
        <f t="shared" si="0"/>
        <v>800</v>
      </c>
      <c r="M33" s="14">
        <f t="shared" si="1"/>
        <v>700</v>
      </c>
      <c r="N33" s="37">
        <f t="shared" si="2"/>
        <v>1500</v>
      </c>
    </row>
    <row r="34" spans="8:14" ht="16" x14ac:dyDescent="0.2">
      <c r="H34" s="28" t="s">
        <v>201</v>
      </c>
      <c r="I34" s="14">
        <v>700</v>
      </c>
      <c r="J34" s="14">
        <v>400</v>
      </c>
      <c r="K34" s="14">
        <v>1</v>
      </c>
      <c r="L34" s="14">
        <f t="shared" si="0"/>
        <v>400</v>
      </c>
      <c r="M34" s="14">
        <f t="shared" si="1"/>
        <v>700</v>
      </c>
      <c r="N34" s="37">
        <f t="shared" si="2"/>
        <v>1100</v>
      </c>
    </row>
    <row r="35" spans="8:14" ht="16" x14ac:dyDescent="0.2">
      <c r="H35" s="13" t="s">
        <v>202</v>
      </c>
      <c r="I35" s="14">
        <v>700</v>
      </c>
      <c r="J35" s="14">
        <v>1400</v>
      </c>
      <c r="K35" s="14">
        <v>1</v>
      </c>
      <c r="L35" s="14">
        <f t="shared" si="0"/>
        <v>1400</v>
      </c>
      <c r="M35" s="14">
        <f t="shared" si="1"/>
        <v>700</v>
      </c>
      <c r="N35" s="37">
        <f t="shared" si="2"/>
        <v>2100</v>
      </c>
    </row>
    <row r="36" spans="8:14" ht="16" x14ac:dyDescent="0.2">
      <c r="H36" s="11" t="s">
        <v>14</v>
      </c>
      <c r="I36" s="9">
        <f>SUM(I2:I35)</f>
        <v>25600</v>
      </c>
      <c r="J36" s="9">
        <f>SUM(J2:J35)</f>
        <v>19828</v>
      </c>
      <c r="K36" s="9">
        <f>SUM(K2:K35)</f>
        <v>58</v>
      </c>
      <c r="L36" s="9">
        <f>SUM(L2:L35)</f>
        <v>47200</v>
      </c>
      <c r="M36" s="37"/>
      <c r="N36" s="9">
        <f>SUM(N2:N35)</f>
        <v>89000</v>
      </c>
    </row>
  </sheetData>
  <mergeCells count="4">
    <mergeCell ref="B1:F1"/>
    <mergeCell ref="B2:F2"/>
    <mergeCell ref="P5:S5"/>
    <mergeCell ref="B13:E13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Consolidate</vt:lpstr>
      <vt:lpstr>AE</vt:lpstr>
      <vt:lpstr>AW</vt:lpstr>
      <vt:lpstr>Chp</vt:lpstr>
      <vt:lpstr>Kol</vt:lpstr>
      <vt:lpstr>Mmt</vt:lpstr>
      <vt:lpstr>Lti</vt:lpstr>
      <vt:lpstr>Lli</vt:lpstr>
      <vt:lpstr>SH</vt:lpstr>
      <vt:lpstr>Scp</vt:lpstr>
      <vt:lpstr>Sheet4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Microsoft Office User</cp:lastModifiedBy>
  <cp:lastPrinted>2019-06-04T10:30:44Z</cp:lastPrinted>
  <dcterms:created xsi:type="dcterms:W3CDTF">2019-06-04T09:01:15Z</dcterms:created>
  <dcterms:modified xsi:type="dcterms:W3CDTF">2019-12-12T07:27:45Z</dcterms:modified>
</cp:coreProperties>
</file>